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340" firstSheet="1" activeTab="1"/>
  </bookViews>
  <sheets>
    <sheet name="方案2" sheetId="4" state="hidden" r:id="rId1"/>
    <sheet name="Sheet1" sheetId="6" r:id="rId2"/>
  </sheets>
  <definedNames>
    <definedName name="_xlnm._FilterDatabase" localSheetId="0" hidden="1">方案2!$A$3:$W$3</definedName>
    <definedName name="_xlnm.Print_Area" localSheetId="0">方案2!$A$1:$S$84</definedName>
    <definedName name="_xlnm.Print_Titles" localSheetId="0">方案2!$2:$4</definedName>
  </definedNames>
  <calcPr calcId="144525"/>
</workbook>
</file>

<file path=xl/sharedStrings.xml><?xml version="1.0" encoding="utf-8"?>
<sst xmlns="http://schemas.openxmlformats.org/spreadsheetml/2006/main" count="209" uniqueCount="201">
  <si>
    <t>金湾区、开发区机关事业单位合同制职员名额调整建议一览表</t>
  </si>
  <si>
    <t>机构类型</t>
  </si>
  <si>
    <t>序号</t>
  </si>
  <si>
    <t>机构名称</t>
  </si>
  <si>
    <t>机构编制人员</t>
  </si>
  <si>
    <t>后勤服务人员</t>
  </si>
  <si>
    <t>金湾区合同制职员</t>
  </si>
  <si>
    <t>开发区劳务派遣人员</t>
  </si>
  <si>
    <t>现有编外人员合计</t>
  </si>
  <si>
    <t>原比例
(O/D)</t>
  </si>
  <si>
    <t>建议名额</t>
  </si>
  <si>
    <t xml:space="preserve">名额调整
</t>
  </si>
  <si>
    <t>备注</t>
  </si>
  <si>
    <t>内设机构数</t>
  </si>
  <si>
    <t>编制数</t>
  </si>
  <si>
    <t>现有人数</t>
  </si>
  <si>
    <t>空编数</t>
  </si>
  <si>
    <t>核定数额</t>
  </si>
  <si>
    <t>实有人员</t>
  </si>
  <si>
    <t>批准名额</t>
  </si>
  <si>
    <t>政务及专技类</t>
  </si>
  <si>
    <t>社会协管类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</si>
  <si>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</si>
  <si>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</si>
  <si>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</si>
  <si>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</si>
  <si>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</si>
  <si>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</si>
  <si>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</si>
  <si>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</si>
  <si>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</si>
  <si>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</si>
  <si>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</si>
  <si>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</si>
  <si>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</si>
  <si>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</si>
  <si>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</si>
  <si>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</si>
  <si>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开发区单独设置机构</t>
  </si>
  <si>
    <r>
      <rPr>
        <sz val="11"/>
        <rFont val="宋体"/>
        <charset val="134"/>
      </rPr>
      <t>开发区综合保税事务局</t>
    </r>
    <r>
      <rPr>
        <b/>
        <sz val="11"/>
        <rFont val="宋体"/>
        <charset val="134"/>
      </rPr>
      <t>（副处级）</t>
    </r>
  </si>
  <si>
    <r>
      <rPr>
        <sz val="11"/>
        <rFont val="宋体"/>
        <charset val="134"/>
      </rPr>
      <t>开发区港口事务局</t>
    </r>
    <r>
      <rPr>
        <b/>
        <sz val="11"/>
        <rFont val="宋体"/>
        <charset val="134"/>
      </rPr>
      <t>（副处级）</t>
    </r>
  </si>
  <si>
    <r>
      <rPr>
        <sz val="11"/>
        <rFont val="宋体"/>
        <charset val="134"/>
      </rPr>
      <t>开发区经济发展局</t>
    </r>
    <r>
      <rPr>
        <b/>
        <sz val="11"/>
        <rFont val="宋体"/>
        <charset val="134"/>
      </rPr>
      <t>（副处级）</t>
    </r>
  </si>
  <si>
    <t>党委</t>
  </si>
  <si>
    <r>
      <rPr>
        <sz val="11"/>
        <color theme="1"/>
        <rFont val="宋体"/>
        <charset val="134"/>
      </rPr>
      <t>区委（政府）办公室
（开发区党政办公室）</t>
    </r>
    <r>
      <rPr>
        <b/>
        <sz val="11"/>
        <color indexed="8"/>
        <rFont val="宋体"/>
        <charset val="134"/>
      </rPr>
      <t>（副处级）</t>
    </r>
  </si>
  <si>
    <t>区委组织部
（开发区组织部）</t>
  </si>
  <si>
    <t>含关心下一代工作委员会</t>
  </si>
  <si>
    <t>区委宣传部</t>
  </si>
  <si>
    <t>区委政法委</t>
  </si>
  <si>
    <t>区委统战部</t>
  </si>
  <si>
    <t>区委编办</t>
  </si>
  <si>
    <t>区直机关工委</t>
  </si>
  <si>
    <t>区纪委监委
（开发区纪检监察工委）</t>
  </si>
  <si>
    <t>区委巡察办</t>
  </si>
  <si>
    <t>政府</t>
  </si>
  <si>
    <t>区审计局
（开发区审计局）</t>
  </si>
  <si>
    <t>另核定审计助理36人，实有24人。</t>
  </si>
  <si>
    <r>
      <rPr>
        <sz val="11"/>
        <color theme="1"/>
        <rFont val="宋体"/>
        <charset val="134"/>
      </rPr>
      <t>区应急管理局
（开发区危险化学品监督管理局）</t>
    </r>
    <r>
      <rPr>
        <b/>
        <sz val="11"/>
        <color indexed="8"/>
        <rFont val="宋体"/>
        <charset val="134"/>
      </rPr>
      <t>（副处级）</t>
    </r>
  </si>
  <si>
    <t>区农业农村和水务局</t>
  </si>
  <si>
    <t>区人力资源和社会保障局</t>
  </si>
  <si>
    <t>区财政局
（开发区财政局）</t>
  </si>
  <si>
    <t>区城市管理和综合执法局</t>
  </si>
  <si>
    <t>执法下沉</t>
  </si>
  <si>
    <t>区住房和城乡建设局
（开发区建设局）</t>
  </si>
  <si>
    <t>区统计局
（开发区统计局）</t>
  </si>
  <si>
    <t>区政务服务数据管理局
（开发区政务服务数据管理局）</t>
  </si>
  <si>
    <t>区教育局</t>
  </si>
  <si>
    <t>区科技和工业信息化局
（开发区科技和工业信息化局）</t>
  </si>
  <si>
    <t>区卫生健康局</t>
  </si>
  <si>
    <t>区发展和改革局
（开发区发展和改革局）</t>
  </si>
  <si>
    <t>区民政局</t>
  </si>
  <si>
    <t>区交通运输局</t>
  </si>
  <si>
    <t>区文化广电旅游体育局</t>
  </si>
  <si>
    <t>区司法局</t>
  </si>
  <si>
    <t>含4个镇司法所</t>
  </si>
  <si>
    <t>区信访局</t>
  </si>
  <si>
    <t>区退役军人事务局</t>
  </si>
  <si>
    <t>区市场监督管理局
（开发区市场监督管理局）</t>
  </si>
  <si>
    <t>人大政协</t>
  </si>
  <si>
    <t>区人大机关</t>
  </si>
  <si>
    <t>区政协机关</t>
  </si>
  <si>
    <t>群团</t>
  </si>
  <si>
    <t>团区委</t>
  </si>
  <si>
    <t>区妇联</t>
  </si>
  <si>
    <t>区工商联</t>
  </si>
  <si>
    <t>区侨联</t>
  </si>
  <si>
    <t>区文联</t>
  </si>
  <si>
    <t>区科协</t>
  </si>
  <si>
    <t>区残联</t>
  </si>
  <si>
    <t>区红十字会</t>
  </si>
  <si>
    <t>区总工会</t>
  </si>
  <si>
    <t>另有18名工会工作者</t>
  </si>
  <si>
    <t>区社科联</t>
  </si>
  <si>
    <t>法检两院</t>
  </si>
  <si>
    <t>区法院</t>
  </si>
  <si>
    <t>另有司法辅助人员、书记员71人</t>
  </si>
  <si>
    <t>区检察院</t>
  </si>
  <si>
    <t>另有司法辅助人员15人，助理、书记员10人</t>
  </si>
  <si>
    <t>事业单位</t>
  </si>
  <si>
    <t>区政务服务中心</t>
  </si>
  <si>
    <t>增加开发区政务分厅</t>
  </si>
  <si>
    <t>区文化馆</t>
  </si>
  <si>
    <t>区图书馆</t>
  </si>
  <si>
    <t>另核定图书管理团队12人，实有9人</t>
  </si>
  <si>
    <t>区动物疫病预防控制中心</t>
  </si>
  <si>
    <t>区疾病预防控制中心</t>
  </si>
  <si>
    <t>区机关后勤服务中心</t>
  </si>
  <si>
    <t>区档案馆</t>
  </si>
  <si>
    <t>区融媒体中心(区新闻中心)</t>
  </si>
  <si>
    <t>12个名额均为特殊类合同制职员</t>
  </si>
  <si>
    <t>区妇幼保健计划生育服务中心</t>
  </si>
  <si>
    <t>区公证处</t>
  </si>
  <si>
    <t>区建设工程安全事务中心</t>
  </si>
  <si>
    <t>区财政投资审核中心</t>
  </si>
  <si>
    <t>区职业训练指导服务中心</t>
  </si>
  <si>
    <t>区中小企业服务中心</t>
  </si>
  <si>
    <t>区政府投资项目建设工程管理中心</t>
  </si>
  <si>
    <t>区劳动人事争议仲裁院</t>
  </si>
  <si>
    <t>区招商局</t>
  </si>
  <si>
    <t>区财政国库支付中心</t>
  </si>
  <si>
    <t>区法律援助处</t>
  </si>
  <si>
    <t>区金融服务中心</t>
  </si>
  <si>
    <t>区政务数据管理中心</t>
  </si>
  <si>
    <t>区退役军人服务中心</t>
  </si>
  <si>
    <t>区人才资源与就业服务中心</t>
  </si>
  <si>
    <t>区绿色建筑发展中心</t>
  </si>
  <si>
    <t>区征地和城市房屋征收服务中心</t>
  </si>
  <si>
    <t>区社会经济调查队</t>
  </si>
  <si>
    <t>区防洪设施管理中心</t>
  </si>
  <si>
    <t>区残疾人综合服务中心</t>
  </si>
  <si>
    <t>航空产业园招商中心</t>
  </si>
  <si>
    <t>驻区单位</t>
  </si>
  <si>
    <t>市自然资源局金湾分局</t>
  </si>
  <si>
    <t>市不动产登记中心金湾分中心</t>
  </si>
  <si>
    <t>金湾土地储备中心</t>
  </si>
  <si>
    <t>市生态环境局金湾分局</t>
  </si>
  <si>
    <t>合  计</t>
  </si>
  <si>
    <t>附件3：</t>
  </si>
  <si>
    <t>招考单位咨询电话</t>
  </si>
  <si>
    <t>单位名称</t>
  </si>
  <si>
    <t>联系人</t>
  </si>
  <si>
    <t>咨询电话</t>
  </si>
  <si>
    <t>中共珠海市金湾区委办公室、珠海市金湾区人民政府办公室</t>
  </si>
  <si>
    <t xml:space="preserve">程女士  </t>
  </si>
  <si>
    <t>0756-7262366</t>
  </si>
  <si>
    <t>中共珠海市金湾区委政策研究室</t>
  </si>
  <si>
    <t>中共珠海市金湾区委组织部</t>
  </si>
  <si>
    <t>陈女士</t>
  </si>
  <si>
    <t>中共珠海市金湾区委机构编制委员会办公室</t>
  </si>
  <si>
    <t>黄女士</t>
  </si>
  <si>
    <t>0756-7263816</t>
  </si>
  <si>
    <t>珠海市金湾区发展和改革局</t>
  </si>
  <si>
    <t>郑女士</t>
  </si>
  <si>
    <t>0756-7262171</t>
  </si>
  <si>
    <t>珠海市金湾区教育局</t>
  </si>
  <si>
    <t>张先生</t>
  </si>
  <si>
    <t>0756-7263395</t>
  </si>
  <si>
    <t>珠海市金湾区科技和工业信息化局</t>
  </si>
  <si>
    <t>郭女士</t>
  </si>
  <si>
    <t>0756-7261995</t>
  </si>
  <si>
    <t>珠海市金湾区企业服务中心</t>
  </si>
  <si>
    <t>珠海市金湾区财政局</t>
  </si>
  <si>
    <t>邬先生</t>
  </si>
  <si>
    <t>0756-7261826</t>
  </si>
  <si>
    <t>珠海市金湾区财政国库支付中心</t>
  </si>
  <si>
    <t>甘先生</t>
  </si>
  <si>
    <t>0756-7262933</t>
  </si>
  <si>
    <t>珠海市金湾区财政投资审核中心</t>
  </si>
  <si>
    <t>0756-7263131</t>
  </si>
  <si>
    <t>珠海市金湾区人力资源和社会保障局</t>
  </si>
  <si>
    <t>李女士</t>
  </si>
  <si>
    <t>0756-7263996</t>
  </si>
  <si>
    <t>珠海市金湾区住房和城乡建设局</t>
  </si>
  <si>
    <t>曾先生</t>
  </si>
  <si>
    <t>0756-7263233</t>
  </si>
  <si>
    <t>珠海市金湾区建设工程安全事务中心</t>
  </si>
  <si>
    <t>黄先生</t>
  </si>
  <si>
    <t>0756-7262399</t>
  </si>
  <si>
    <t>珠海市金湾区政府投资项目建设管理中心</t>
  </si>
  <si>
    <t>邓女士</t>
  </si>
  <si>
    <t>0756-7262811</t>
  </si>
  <si>
    <t>珠海市金湾区农业农村和水务局</t>
  </si>
  <si>
    <t>何先生</t>
  </si>
  <si>
    <t>0756-7263313</t>
  </si>
  <si>
    <t>珠海市金湾区农村集体资产管理服务中心</t>
  </si>
  <si>
    <t>珠海市金湾区卫生健康局</t>
  </si>
  <si>
    <t>0756-7262765</t>
  </si>
  <si>
    <t>珠海市金湾区应急管理局</t>
  </si>
  <si>
    <t>尹女士</t>
  </si>
  <si>
    <t>0756-7263608</t>
  </si>
  <si>
    <t>珠海市金湾区审计局</t>
  </si>
  <si>
    <t>任女士</t>
  </si>
  <si>
    <t>0756-7263222</t>
  </si>
  <si>
    <t>三灶科技工业园管理委员会</t>
  </si>
  <si>
    <t>罗先生</t>
  </si>
  <si>
    <t>0756-7736689</t>
  </si>
  <si>
    <t>珠海市金湾区网络安全应急指挥中心（珠海市金湾区舆情中心、珠海市金湾区互联网违法和不良信息举报中心）</t>
  </si>
  <si>
    <t xml:space="preserve">0756-7263139
</t>
  </si>
  <si>
    <t>珠海市金湾区退役军人服务中心</t>
  </si>
  <si>
    <t>曾女士</t>
  </si>
  <si>
    <t>0756-6172207</t>
  </si>
  <si>
    <t>注：珠海市金湾区人力资源和社会保障局咨询电话：0756-7263996/7263359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</si>
</sst>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2"/>
      <name val="黑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9" applyNumberFormat="0" applyAlignment="0" applyProtection="0">
      <alignment vertical="center"/>
    </xf>
    <xf numFmtId="0" fontId="26" fillId="11" borderId="15" applyNumberFormat="0" applyAlignment="0" applyProtection="0">
      <alignment vertical="center"/>
    </xf>
    <xf numFmtId="0" fontId="27" fillId="12" borderId="2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DCE6F1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7"/>
  <sheetViews>
    <sheetView view="pageBreakPreview" zoomScale="85" zoomScaleNormal="100" workbookViewId="0">
      <pane xSplit="1" ySplit="4" topLeftCell="B23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8.88333333333333" defaultRowHeight="13.5"/>
  <cols>
    <col min="1" max="1" width="7.33333333333333" style="19" customWidth="1"/>
    <col min="2" max="2" width="6.10833333333333" style="19" customWidth="1"/>
    <col min="3" max="3" width="33" style="20" customWidth="1"/>
    <col min="4" max="4" width="10.9833333333333" style="20" customWidth="1"/>
    <col min="5" max="10" width="11.1" style="20" customWidth="1"/>
    <col min="11" max="17" width="11.1" style="21" customWidth="1"/>
    <col min="18" max="18" width="12.025" style="21" customWidth="1"/>
    <col min="19" max="19" width="26.1333333333333" style="22" customWidth="1"/>
    <col min="20" max="16384" width="8.88333333333333" style="19"/>
  </cols>
  <sheetData>
    <row r="1" ht="37.95" customHeight="1" spans="1:19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ht="30" customHeight="1" spans="1:19">
      <c r="A2" s="24" t="s">
        <v>1</v>
      </c>
      <c r="B2" s="24" t="s">
        <v>2</v>
      </c>
      <c r="C2" s="25" t="s">
        <v>3</v>
      </c>
      <c r="D2" s="26" t="s">
        <v>4</v>
      </c>
      <c r="E2" s="27"/>
      <c r="F2" s="27"/>
      <c r="G2" s="28"/>
      <c r="H2" s="27" t="s">
        <v>5</v>
      </c>
      <c r="I2" s="28"/>
      <c r="J2" s="24" t="s">
        <v>6</v>
      </c>
      <c r="K2" s="24"/>
      <c r="L2" s="30" t="s">
        <v>7</v>
      </c>
      <c r="M2" s="30"/>
      <c r="N2" s="30" t="s">
        <v>8</v>
      </c>
      <c r="O2" s="30" t="s">
        <v>9</v>
      </c>
      <c r="P2" s="30" t="s">
        <v>10</v>
      </c>
      <c r="Q2" s="42" t="s">
        <v>10</v>
      </c>
      <c r="R2" s="30" t="s">
        <v>11</v>
      </c>
      <c r="S2" s="24" t="s">
        <v>12</v>
      </c>
    </row>
    <row r="3" ht="33" customHeight="1" spans="1:19">
      <c r="A3" s="24"/>
      <c r="B3" s="24"/>
      <c r="C3" s="25"/>
      <c r="D3" s="24" t="s">
        <v>13</v>
      </c>
      <c r="E3" s="24" t="s">
        <v>14</v>
      </c>
      <c r="F3" s="29" t="s">
        <v>15</v>
      </c>
      <c r="G3" s="24" t="s">
        <v>16</v>
      </c>
      <c r="H3" s="24" t="s">
        <v>17</v>
      </c>
      <c r="I3" s="24" t="s">
        <v>18</v>
      </c>
      <c r="J3" s="24" t="s">
        <v>19</v>
      </c>
      <c r="K3" s="24" t="s">
        <v>15</v>
      </c>
      <c r="L3" s="30" t="s">
        <v>20</v>
      </c>
      <c r="M3" s="30" t="s">
        <v>21</v>
      </c>
      <c r="N3" s="30"/>
      <c r="O3" s="30"/>
      <c r="P3" s="30"/>
      <c r="Q3" s="43"/>
      <c r="R3" s="30"/>
      <c r="S3" s="24"/>
    </row>
    <row r="4" ht="18" customHeight="1" spans="1:19">
      <c r="A4" s="24" t="s">
        <v>22</v>
      </c>
      <c r="B4" s="24" t="s">
        <v>23</v>
      </c>
      <c r="C4" s="25" t="s">
        <v>24</v>
      </c>
      <c r="D4" s="25"/>
      <c r="E4" s="24" t="s">
        <v>25</v>
      </c>
      <c r="F4" s="24" t="s">
        <v>26</v>
      </c>
      <c r="G4" s="24" t="s">
        <v>27</v>
      </c>
      <c r="H4" s="30" t="s">
        <v>28</v>
      </c>
      <c r="I4" s="30" t="s">
        <v>29</v>
      </c>
      <c r="J4" s="30" t="s">
        <v>30</v>
      </c>
      <c r="K4" s="30" t="s">
        <v>31</v>
      </c>
      <c r="L4" s="30" t="s">
        <v>32</v>
      </c>
      <c r="M4" s="30" t="s">
        <v>33</v>
      </c>
      <c r="N4" s="30" t="s">
        <v>34</v>
      </c>
      <c r="O4" s="24" t="s">
        <v>35</v>
      </c>
      <c r="P4" s="30" t="s">
        <v>36</v>
      </c>
      <c r="Q4" s="30"/>
      <c r="R4" s="24" t="s">
        <v>37</v>
      </c>
      <c r="S4" s="44"/>
    </row>
    <row r="5" ht="34.95" customHeight="1" spans="1:19">
      <c r="A5" s="31" t="s">
        <v>38</v>
      </c>
      <c r="B5" s="32">
        <v>1</v>
      </c>
      <c r="C5" s="32" t="s">
        <v>39</v>
      </c>
      <c r="D5" s="32"/>
      <c r="E5" s="12">
        <v>16</v>
      </c>
      <c r="F5" s="12">
        <v>11</v>
      </c>
      <c r="G5" s="12">
        <f>E5-F5</f>
        <v>5</v>
      </c>
      <c r="H5" s="12"/>
      <c r="I5" s="12"/>
      <c r="J5" s="12"/>
      <c r="K5" s="12"/>
      <c r="L5" s="12">
        <v>4</v>
      </c>
      <c r="M5" s="12">
        <v>1</v>
      </c>
      <c r="N5" s="34">
        <f t="shared" ref="N5:N40" si="0">K5+L5+M5</f>
        <v>5</v>
      </c>
      <c r="O5" s="38">
        <v>0.25</v>
      </c>
      <c r="P5" s="39">
        <v>6</v>
      </c>
      <c r="Q5" s="39"/>
      <c r="R5" s="39"/>
      <c r="S5" s="39"/>
    </row>
    <row r="6" ht="34.95" customHeight="1" spans="1:19">
      <c r="A6" s="31"/>
      <c r="B6" s="32">
        <v>2</v>
      </c>
      <c r="C6" s="32" t="s">
        <v>40</v>
      </c>
      <c r="D6" s="32"/>
      <c r="E6" s="12">
        <v>16</v>
      </c>
      <c r="F6" s="12">
        <v>11</v>
      </c>
      <c r="G6" s="12">
        <f t="shared" ref="G6:G50" si="1">E6-F6</f>
        <v>5</v>
      </c>
      <c r="H6" s="12"/>
      <c r="I6" s="12">
        <v>1</v>
      </c>
      <c r="J6" s="12"/>
      <c r="K6" s="12"/>
      <c r="L6" s="12">
        <v>5</v>
      </c>
      <c r="M6" s="12">
        <v>1</v>
      </c>
      <c r="N6" s="34">
        <f t="shared" si="0"/>
        <v>6</v>
      </c>
      <c r="O6" s="38">
        <v>0.3125</v>
      </c>
      <c r="P6" s="39">
        <v>6</v>
      </c>
      <c r="Q6" s="39"/>
      <c r="R6" s="39"/>
      <c r="S6" s="39"/>
    </row>
    <row r="7" ht="34.95" customHeight="1" spans="1:19">
      <c r="A7" s="31"/>
      <c r="B7" s="32">
        <v>3</v>
      </c>
      <c r="C7" s="32" t="s">
        <v>41</v>
      </c>
      <c r="D7" s="32"/>
      <c r="E7" s="12">
        <v>25</v>
      </c>
      <c r="F7" s="12">
        <v>8</v>
      </c>
      <c r="G7" s="12">
        <f t="shared" si="1"/>
        <v>17</v>
      </c>
      <c r="H7" s="12"/>
      <c r="I7" s="12"/>
      <c r="J7" s="12"/>
      <c r="K7" s="12"/>
      <c r="L7" s="12">
        <v>5</v>
      </c>
      <c r="M7" s="12">
        <v>1</v>
      </c>
      <c r="N7" s="34">
        <f t="shared" si="0"/>
        <v>6</v>
      </c>
      <c r="O7" s="38">
        <v>0.2</v>
      </c>
      <c r="P7" s="39">
        <v>6</v>
      </c>
      <c r="Q7" s="39"/>
      <c r="R7" s="39"/>
      <c r="S7" s="39"/>
    </row>
    <row r="8" s="19" customFormat="1" ht="34.05" customHeight="1" spans="1:19">
      <c r="A8" s="31" t="s">
        <v>42</v>
      </c>
      <c r="B8" s="33">
        <v>1</v>
      </c>
      <c r="C8" s="33" t="s">
        <v>43</v>
      </c>
      <c r="D8" s="33">
        <v>16</v>
      </c>
      <c r="E8" s="34">
        <v>27</v>
      </c>
      <c r="F8" s="34">
        <v>35</v>
      </c>
      <c r="G8" s="12">
        <f t="shared" si="1"/>
        <v>-8</v>
      </c>
      <c r="H8" s="34"/>
      <c r="I8" s="34"/>
      <c r="J8" s="34">
        <v>16</v>
      </c>
      <c r="K8" s="34">
        <v>16</v>
      </c>
      <c r="L8" s="34">
        <v>7</v>
      </c>
      <c r="M8" s="34">
        <v>0</v>
      </c>
      <c r="N8" s="34">
        <f t="shared" si="0"/>
        <v>23</v>
      </c>
      <c r="O8" s="40">
        <v>0.814814814814815</v>
      </c>
      <c r="P8" s="41">
        <f>ROUND(D8*1.5,0)</f>
        <v>24</v>
      </c>
      <c r="Q8" s="41"/>
      <c r="R8" s="41">
        <f>P8-H8-J8-L8</f>
        <v>1</v>
      </c>
      <c r="S8" s="45"/>
    </row>
    <row r="9" s="19" customFormat="1" ht="34.05" customHeight="1" spans="1:19">
      <c r="A9" s="31"/>
      <c r="B9" s="33">
        <v>2</v>
      </c>
      <c r="C9" s="33" t="s">
        <v>44</v>
      </c>
      <c r="D9" s="33">
        <v>8</v>
      </c>
      <c r="E9" s="34">
        <v>17</v>
      </c>
      <c r="F9" s="34">
        <v>15</v>
      </c>
      <c r="G9" s="12">
        <f t="shared" si="1"/>
        <v>2</v>
      </c>
      <c r="H9" s="34"/>
      <c r="I9" s="34"/>
      <c r="J9" s="34">
        <v>10</v>
      </c>
      <c r="K9" s="34">
        <v>9</v>
      </c>
      <c r="L9" s="34">
        <v>2</v>
      </c>
      <c r="M9" s="34">
        <v>0</v>
      </c>
      <c r="N9" s="34">
        <f t="shared" si="0"/>
        <v>11</v>
      </c>
      <c r="O9" s="40">
        <v>0.647058823529412</v>
      </c>
      <c r="P9" s="41">
        <f t="shared" ref="P9:P38" si="2">ROUND(D9*1.5,0)</f>
        <v>12</v>
      </c>
      <c r="Q9" s="41"/>
      <c r="R9" s="41">
        <f t="shared" ref="R9:R48" si="3">P9-H9-J9-L9</f>
        <v>0</v>
      </c>
      <c r="S9" s="46" t="s">
        <v>45</v>
      </c>
    </row>
    <row r="10" s="19" customFormat="1" ht="34.05" customHeight="1" spans="1:19">
      <c r="A10" s="31"/>
      <c r="B10" s="33">
        <v>3</v>
      </c>
      <c r="C10" s="33" t="s">
        <v>46</v>
      </c>
      <c r="D10" s="33">
        <v>6</v>
      </c>
      <c r="E10" s="34">
        <v>12</v>
      </c>
      <c r="F10" s="34">
        <v>6</v>
      </c>
      <c r="G10" s="12">
        <f t="shared" si="1"/>
        <v>6</v>
      </c>
      <c r="H10" s="34"/>
      <c r="I10" s="34"/>
      <c r="J10" s="34">
        <v>5</v>
      </c>
      <c r="K10" s="34">
        <v>5</v>
      </c>
      <c r="L10" s="34">
        <v>3</v>
      </c>
      <c r="M10" s="34">
        <v>0</v>
      </c>
      <c r="N10" s="34">
        <f t="shared" si="0"/>
        <v>8</v>
      </c>
      <c r="O10" s="40">
        <v>0.727272727272727</v>
      </c>
      <c r="P10" s="41">
        <f t="shared" si="2"/>
        <v>9</v>
      </c>
      <c r="Q10" s="41"/>
      <c r="R10" s="41">
        <f t="shared" si="3"/>
        <v>1</v>
      </c>
      <c r="S10" s="45"/>
    </row>
    <row r="11" s="19" customFormat="1" ht="34.05" customHeight="1" spans="1:19">
      <c r="A11" s="31"/>
      <c r="B11" s="33">
        <v>4</v>
      </c>
      <c r="C11" s="33" t="s">
        <v>47</v>
      </c>
      <c r="D11" s="33">
        <v>7</v>
      </c>
      <c r="E11" s="34">
        <v>16</v>
      </c>
      <c r="F11" s="34">
        <v>12</v>
      </c>
      <c r="G11" s="12">
        <f t="shared" si="1"/>
        <v>4</v>
      </c>
      <c r="H11" s="34"/>
      <c r="I11" s="34"/>
      <c r="J11" s="34">
        <v>12</v>
      </c>
      <c r="K11" s="34">
        <v>12</v>
      </c>
      <c r="L11" s="34">
        <v>1</v>
      </c>
      <c r="M11" s="34">
        <v>0</v>
      </c>
      <c r="N11" s="34">
        <f t="shared" si="0"/>
        <v>13</v>
      </c>
      <c r="O11" s="40">
        <v>0.75</v>
      </c>
      <c r="P11" s="41">
        <f t="shared" si="2"/>
        <v>11</v>
      </c>
      <c r="Q11" s="41"/>
      <c r="R11" s="41">
        <f t="shared" si="3"/>
        <v>-2</v>
      </c>
      <c r="S11" s="45"/>
    </row>
    <row r="12" s="19" customFormat="1" ht="34.05" customHeight="1" spans="1:19">
      <c r="A12" s="31"/>
      <c r="B12" s="33">
        <v>5</v>
      </c>
      <c r="C12" s="33" t="s">
        <v>48</v>
      </c>
      <c r="D12" s="33">
        <v>4</v>
      </c>
      <c r="E12" s="34">
        <v>11</v>
      </c>
      <c r="F12" s="34">
        <v>7</v>
      </c>
      <c r="G12" s="12">
        <f t="shared" si="1"/>
        <v>4</v>
      </c>
      <c r="H12" s="34"/>
      <c r="I12" s="34"/>
      <c r="J12" s="34">
        <v>2</v>
      </c>
      <c r="K12" s="34">
        <v>2</v>
      </c>
      <c r="L12" s="34">
        <v>1</v>
      </c>
      <c r="M12" s="34">
        <v>0</v>
      </c>
      <c r="N12" s="34">
        <f t="shared" si="0"/>
        <v>3</v>
      </c>
      <c r="O12" s="40">
        <v>0.272727272727273</v>
      </c>
      <c r="P12" s="41">
        <f t="shared" si="2"/>
        <v>6</v>
      </c>
      <c r="Q12" s="41"/>
      <c r="R12" s="41">
        <f t="shared" si="3"/>
        <v>3</v>
      </c>
      <c r="S12" s="45"/>
    </row>
    <row r="13" s="19" customFormat="1" ht="34.05" customHeight="1" spans="1:19">
      <c r="A13" s="31"/>
      <c r="B13" s="33">
        <v>6</v>
      </c>
      <c r="C13" s="33" t="s">
        <v>49</v>
      </c>
      <c r="D13" s="33">
        <v>4</v>
      </c>
      <c r="E13" s="34">
        <v>9</v>
      </c>
      <c r="F13" s="34">
        <v>8</v>
      </c>
      <c r="G13" s="12">
        <f t="shared" si="1"/>
        <v>1</v>
      </c>
      <c r="H13" s="34"/>
      <c r="I13" s="34"/>
      <c r="J13" s="34">
        <v>2</v>
      </c>
      <c r="K13" s="34">
        <v>1</v>
      </c>
      <c r="L13" s="34">
        <v>1</v>
      </c>
      <c r="M13" s="34">
        <v>0</v>
      </c>
      <c r="N13" s="34">
        <f t="shared" si="0"/>
        <v>2</v>
      </c>
      <c r="O13" s="40">
        <v>0.222222222222222</v>
      </c>
      <c r="P13" s="41">
        <f t="shared" si="2"/>
        <v>6</v>
      </c>
      <c r="Q13" s="41"/>
      <c r="R13" s="41">
        <f t="shared" si="3"/>
        <v>3</v>
      </c>
      <c r="S13" s="45"/>
    </row>
    <row r="14" s="19" customFormat="1" ht="34.05" customHeight="1" spans="1:19">
      <c r="A14" s="31"/>
      <c r="B14" s="33">
        <v>7</v>
      </c>
      <c r="C14" s="33" t="s">
        <v>50</v>
      </c>
      <c r="D14" s="33">
        <v>2</v>
      </c>
      <c r="E14" s="34">
        <v>5</v>
      </c>
      <c r="F14" s="34">
        <v>4</v>
      </c>
      <c r="G14" s="12">
        <f t="shared" si="1"/>
        <v>1</v>
      </c>
      <c r="H14" s="34"/>
      <c r="I14" s="34"/>
      <c r="J14" s="34">
        <v>2</v>
      </c>
      <c r="K14" s="34">
        <v>2</v>
      </c>
      <c r="L14" s="34">
        <v>0</v>
      </c>
      <c r="M14" s="34">
        <v>1</v>
      </c>
      <c r="N14" s="34">
        <f t="shared" si="0"/>
        <v>3</v>
      </c>
      <c r="O14" s="40">
        <v>0.4</v>
      </c>
      <c r="P14" s="41">
        <f t="shared" si="2"/>
        <v>3</v>
      </c>
      <c r="Q14" s="41"/>
      <c r="R14" s="41">
        <f t="shared" si="3"/>
        <v>1</v>
      </c>
      <c r="S14" s="45"/>
    </row>
    <row r="15" s="19" customFormat="1" ht="34.05" customHeight="1" spans="1:19">
      <c r="A15" s="31"/>
      <c r="B15" s="33">
        <v>8</v>
      </c>
      <c r="C15" s="33" t="s">
        <v>51</v>
      </c>
      <c r="D15" s="33">
        <v>14</v>
      </c>
      <c r="E15" s="34">
        <v>30</v>
      </c>
      <c r="F15" s="34">
        <v>32</v>
      </c>
      <c r="G15" s="12">
        <f t="shared" si="1"/>
        <v>-2</v>
      </c>
      <c r="H15" s="34"/>
      <c r="I15" s="34"/>
      <c r="J15" s="34">
        <v>13</v>
      </c>
      <c r="K15" s="34">
        <v>13</v>
      </c>
      <c r="L15" s="34">
        <v>1</v>
      </c>
      <c r="M15" s="34">
        <v>0</v>
      </c>
      <c r="N15" s="34">
        <f t="shared" si="0"/>
        <v>14</v>
      </c>
      <c r="O15" s="40">
        <v>0.375</v>
      </c>
      <c r="P15" s="41">
        <f t="shared" si="2"/>
        <v>21</v>
      </c>
      <c r="Q15" s="41"/>
      <c r="R15" s="41">
        <f t="shared" si="3"/>
        <v>7</v>
      </c>
      <c r="S15" s="45"/>
    </row>
    <row r="16" s="19" customFormat="1" ht="34.05" customHeight="1" spans="1:19">
      <c r="A16" s="31"/>
      <c r="B16" s="33">
        <v>9</v>
      </c>
      <c r="C16" s="33" t="s">
        <v>52</v>
      </c>
      <c r="D16" s="33">
        <v>1</v>
      </c>
      <c r="E16" s="34">
        <v>11</v>
      </c>
      <c r="F16" s="34">
        <v>6</v>
      </c>
      <c r="G16" s="12">
        <f t="shared" si="1"/>
        <v>5</v>
      </c>
      <c r="H16" s="34"/>
      <c r="I16" s="34"/>
      <c r="J16" s="34">
        <v>2</v>
      </c>
      <c r="K16" s="34">
        <v>2</v>
      </c>
      <c r="L16" s="34">
        <v>2</v>
      </c>
      <c r="M16" s="34">
        <v>0</v>
      </c>
      <c r="N16" s="34">
        <f t="shared" si="0"/>
        <v>4</v>
      </c>
      <c r="O16" s="40">
        <v>0.5</v>
      </c>
      <c r="P16" s="41">
        <f t="shared" si="2"/>
        <v>2</v>
      </c>
      <c r="Q16" s="41"/>
      <c r="R16" s="41">
        <f t="shared" si="3"/>
        <v>-2</v>
      </c>
      <c r="S16" s="45"/>
    </row>
    <row r="17" s="19" customFormat="1" ht="30" customHeight="1" spans="1:19">
      <c r="A17" s="31" t="s">
        <v>53</v>
      </c>
      <c r="B17" s="33">
        <v>1</v>
      </c>
      <c r="C17" s="33" t="s">
        <v>54</v>
      </c>
      <c r="D17" s="33">
        <v>5</v>
      </c>
      <c r="E17" s="34">
        <v>9</v>
      </c>
      <c r="F17" s="34">
        <v>7</v>
      </c>
      <c r="G17" s="12">
        <f t="shared" si="1"/>
        <v>2</v>
      </c>
      <c r="H17" s="34"/>
      <c r="I17" s="34">
        <v>1</v>
      </c>
      <c r="J17" s="34">
        <v>3</v>
      </c>
      <c r="K17" s="34">
        <v>1</v>
      </c>
      <c r="L17" s="34">
        <v>0</v>
      </c>
      <c r="M17" s="34">
        <v>0</v>
      </c>
      <c r="N17" s="34">
        <f t="shared" si="0"/>
        <v>1</v>
      </c>
      <c r="O17" s="40">
        <v>0.111111111111111</v>
      </c>
      <c r="P17" s="41">
        <f t="shared" si="2"/>
        <v>8</v>
      </c>
      <c r="Q17" s="41"/>
      <c r="R17" s="41">
        <f t="shared" si="3"/>
        <v>5</v>
      </c>
      <c r="S17" s="45" t="s">
        <v>55</v>
      </c>
    </row>
    <row r="18" s="19" customFormat="1" ht="52.95" customHeight="1" spans="1:19">
      <c r="A18" s="31"/>
      <c r="B18" s="33">
        <v>2</v>
      </c>
      <c r="C18" s="33" t="s">
        <v>56</v>
      </c>
      <c r="D18" s="33">
        <v>7</v>
      </c>
      <c r="E18" s="34">
        <v>24</v>
      </c>
      <c r="F18" s="34">
        <v>25</v>
      </c>
      <c r="G18" s="12">
        <f t="shared" si="1"/>
        <v>-1</v>
      </c>
      <c r="H18" s="34"/>
      <c r="I18" s="34"/>
      <c r="J18" s="34">
        <v>22</v>
      </c>
      <c r="K18" s="34">
        <v>22</v>
      </c>
      <c r="L18" s="34">
        <v>10</v>
      </c>
      <c r="M18" s="34">
        <v>11</v>
      </c>
      <c r="N18" s="34">
        <f t="shared" si="0"/>
        <v>43</v>
      </c>
      <c r="O18" s="40">
        <v>1.41666666666667</v>
      </c>
      <c r="P18" s="41">
        <f t="shared" si="2"/>
        <v>11</v>
      </c>
      <c r="Q18" s="41"/>
      <c r="R18" s="41">
        <f t="shared" si="3"/>
        <v>-21</v>
      </c>
      <c r="S18" s="45"/>
    </row>
    <row r="19" s="19" customFormat="1" ht="30" customHeight="1" spans="1:19">
      <c r="A19" s="31"/>
      <c r="B19" s="33">
        <v>3</v>
      </c>
      <c r="C19" s="33" t="s">
        <v>57</v>
      </c>
      <c r="D19" s="33">
        <v>8</v>
      </c>
      <c r="E19" s="34">
        <v>19</v>
      </c>
      <c r="F19" s="34">
        <v>23</v>
      </c>
      <c r="G19" s="12">
        <f t="shared" si="1"/>
        <v>-4</v>
      </c>
      <c r="H19" s="34"/>
      <c r="I19" s="34"/>
      <c r="J19" s="34">
        <v>15</v>
      </c>
      <c r="K19" s="34">
        <v>15</v>
      </c>
      <c r="L19" s="34">
        <v>4</v>
      </c>
      <c r="M19" s="34">
        <v>0</v>
      </c>
      <c r="N19" s="34">
        <f t="shared" si="0"/>
        <v>19</v>
      </c>
      <c r="O19" s="40">
        <v>1</v>
      </c>
      <c r="P19" s="41">
        <f t="shared" si="2"/>
        <v>12</v>
      </c>
      <c r="Q19" s="41"/>
      <c r="R19" s="41">
        <f t="shared" si="3"/>
        <v>-7</v>
      </c>
      <c r="S19" s="45"/>
    </row>
    <row r="20" s="19" customFormat="1" ht="30" customHeight="1" spans="1:19">
      <c r="A20" s="31"/>
      <c r="B20" s="33">
        <v>4</v>
      </c>
      <c r="C20" s="33" t="s">
        <v>58</v>
      </c>
      <c r="D20" s="33">
        <v>8</v>
      </c>
      <c r="E20" s="34">
        <v>19</v>
      </c>
      <c r="F20" s="34">
        <v>15</v>
      </c>
      <c r="G20" s="12">
        <f t="shared" si="1"/>
        <v>4</v>
      </c>
      <c r="H20" s="34"/>
      <c r="I20" s="34"/>
      <c r="J20" s="34">
        <v>19</v>
      </c>
      <c r="K20" s="34">
        <v>19</v>
      </c>
      <c r="L20" s="34">
        <v>2</v>
      </c>
      <c r="M20" s="34">
        <v>0</v>
      </c>
      <c r="N20" s="34">
        <f t="shared" si="0"/>
        <v>21</v>
      </c>
      <c r="O20" s="40">
        <v>1</v>
      </c>
      <c r="P20" s="41">
        <f t="shared" si="2"/>
        <v>12</v>
      </c>
      <c r="Q20" s="41"/>
      <c r="R20" s="41">
        <f t="shared" si="3"/>
        <v>-9</v>
      </c>
      <c r="S20" s="45"/>
    </row>
    <row r="21" s="19" customFormat="1" ht="30" customHeight="1" spans="1:19">
      <c r="A21" s="31"/>
      <c r="B21" s="33">
        <v>5</v>
      </c>
      <c r="C21" s="33" t="s">
        <v>59</v>
      </c>
      <c r="D21" s="33">
        <v>8</v>
      </c>
      <c r="E21" s="34">
        <v>18</v>
      </c>
      <c r="F21" s="34">
        <v>11</v>
      </c>
      <c r="G21" s="12">
        <f t="shared" si="1"/>
        <v>7</v>
      </c>
      <c r="H21" s="34"/>
      <c r="I21" s="34"/>
      <c r="J21" s="34">
        <v>14</v>
      </c>
      <c r="K21" s="34">
        <v>14</v>
      </c>
      <c r="L21" s="34">
        <v>2</v>
      </c>
      <c r="M21" s="34">
        <v>0</v>
      </c>
      <c r="N21" s="34">
        <f t="shared" si="0"/>
        <v>16</v>
      </c>
      <c r="O21" s="40">
        <v>0.888888888888889</v>
      </c>
      <c r="P21" s="41">
        <f t="shared" si="2"/>
        <v>12</v>
      </c>
      <c r="Q21" s="41"/>
      <c r="R21" s="41">
        <f t="shared" si="3"/>
        <v>-4</v>
      </c>
      <c r="S21" s="45"/>
    </row>
    <row r="22" s="19" customFormat="1" ht="30" customHeight="1" spans="1:19">
      <c r="A22" s="31"/>
      <c r="B22" s="33">
        <v>6</v>
      </c>
      <c r="C22" s="33" t="s">
        <v>60</v>
      </c>
      <c r="D22" s="33">
        <v>6</v>
      </c>
      <c r="E22" s="34">
        <v>15</v>
      </c>
      <c r="F22" s="34">
        <v>13</v>
      </c>
      <c r="G22" s="12">
        <f t="shared" si="1"/>
        <v>2</v>
      </c>
      <c r="H22" s="34"/>
      <c r="I22" s="34"/>
      <c r="J22" s="34">
        <v>17</v>
      </c>
      <c r="K22" s="34">
        <v>17</v>
      </c>
      <c r="L22" s="34">
        <v>1</v>
      </c>
      <c r="M22" s="34">
        <v>2</v>
      </c>
      <c r="N22" s="34">
        <f t="shared" si="0"/>
        <v>20</v>
      </c>
      <c r="O22" s="40">
        <v>0.8</v>
      </c>
      <c r="P22" s="41">
        <f t="shared" si="2"/>
        <v>9</v>
      </c>
      <c r="Q22" s="41"/>
      <c r="R22" s="41">
        <f t="shared" si="3"/>
        <v>-9</v>
      </c>
      <c r="S22" s="45" t="s">
        <v>61</v>
      </c>
    </row>
    <row r="23" s="19" customFormat="1" ht="30" customHeight="1" spans="1:19">
      <c r="A23" s="31"/>
      <c r="B23" s="33">
        <v>7</v>
      </c>
      <c r="C23" s="33" t="s">
        <v>62</v>
      </c>
      <c r="D23" s="33">
        <v>9</v>
      </c>
      <c r="E23" s="34">
        <v>22</v>
      </c>
      <c r="F23" s="34">
        <v>23</v>
      </c>
      <c r="G23" s="12">
        <f t="shared" si="1"/>
        <v>-1</v>
      </c>
      <c r="H23" s="34"/>
      <c r="I23" s="34"/>
      <c r="J23" s="34">
        <v>14</v>
      </c>
      <c r="K23" s="34">
        <v>14</v>
      </c>
      <c r="L23" s="34">
        <v>3</v>
      </c>
      <c r="M23" s="34">
        <v>2</v>
      </c>
      <c r="N23" s="34">
        <f t="shared" si="0"/>
        <v>19</v>
      </c>
      <c r="O23" s="40">
        <v>1</v>
      </c>
      <c r="P23" s="41">
        <f t="shared" si="2"/>
        <v>14</v>
      </c>
      <c r="Q23" s="41"/>
      <c r="R23" s="41">
        <f t="shared" si="3"/>
        <v>-3</v>
      </c>
      <c r="S23" s="45"/>
    </row>
    <row r="24" s="19" customFormat="1" ht="30" customHeight="1" spans="1:19">
      <c r="A24" s="31"/>
      <c r="B24" s="33">
        <v>8</v>
      </c>
      <c r="C24" s="33" t="s">
        <v>63</v>
      </c>
      <c r="D24" s="33">
        <v>3</v>
      </c>
      <c r="E24" s="34">
        <v>8</v>
      </c>
      <c r="F24" s="34">
        <v>6</v>
      </c>
      <c r="G24" s="12">
        <f t="shared" si="1"/>
        <v>2</v>
      </c>
      <c r="H24" s="34"/>
      <c r="I24" s="34"/>
      <c r="J24" s="34">
        <v>8</v>
      </c>
      <c r="K24" s="34">
        <v>8</v>
      </c>
      <c r="L24" s="34">
        <v>1</v>
      </c>
      <c r="M24" s="34">
        <v>2</v>
      </c>
      <c r="N24" s="34">
        <f t="shared" si="0"/>
        <v>11</v>
      </c>
      <c r="O24" s="40">
        <v>0.75</v>
      </c>
      <c r="P24" s="41">
        <f t="shared" si="2"/>
        <v>5</v>
      </c>
      <c r="Q24" s="41"/>
      <c r="R24" s="41">
        <f t="shared" si="3"/>
        <v>-4</v>
      </c>
      <c r="S24" s="45"/>
    </row>
    <row r="25" s="19" customFormat="1" ht="39" customHeight="1" spans="1:19">
      <c r="A25" s="31" t="s">
        <v>53</v>
      </c>
      <c r="B25" s="33">
        <v>9</v>
      </c>
      <c r="C25" s="33" t="s">
        <v>64</v>
      </c>
      <c r="D25" s="33">
        <v>4</v>
      </c>
      <c r="E25" s="34">
        <v>11</v>
      </c>
      <c r="F25" s="34">
        <v>6</v>
      </c>
      <c r="G25" s="12">
        <f t="shared" si="1"/>
        <v>5</v>
      </c>
      <c r="H25" s="34"/>
      <c r="I25" s="34"/>
      <c r="J25" s="34">
        <v>17</v>
      </c>
      <c r="K25" s="34">
        <v>17</v>
      </c>
      <c r="L25" s="34">
        <v>0</v>
      </c>
      <c r="M25" s="34">
        <v>0</v>
      </c>
      <c r="N25" s="34">
        <f t="shared" si="0"/>
        <v>17</v>
      </c>
      <c r="O25" s="40">
        <v>0.636363636363636</v>
      </c>
      <c r="P25" s="41">
        <f t="shared" si="2"/>
        <v>6</v>
      </c>
      <c r="Q25" s="41"/>
      <c r="R25" s="41">
        <f t="shared" si="3"/>
        <v>-11</v>
      </c>
      <c r="S25" s="45"/>
    </row>
    <row r="26" s="19" customFormat="1" ht="34.05" customHeight="1" spans="1:19">
      <c r="A26" s="31"/>
      <c r="B26" s="33">
        <v>10</v>
      </c>
      <c r="C26" s="33" t="s">
        <v>65</v>
      </c>
      <c r="D26" s="33">
        <v>7</v>
      </c>
      <c r="E26" s="34">
        <v>13</v>
      </c>
      <c r="F26" s="34">
        <v>10</v>
      </c>
      <c r="G26" s="12">
        <f t="shared" si="1"/>
        <v>3</v>
      </c>
      <c r="H26" s="34"/>
      <c r="I26" s="34"/>
      <c r="J26" s="34">
        <v>9</v>
      </c>
      <c r="K26" s="34">
        <v>5</v>
      </c>
      <c r="L26" s="34">
        <v>3</v>
      </c>
      <c r="M26" s="34">
        <v>0</v>
      </c>
      <c r="N26" s="34">
        <f t="shared" si="0"/>
        <v>8</v>
      </c>
      <c r="O26" s="40">
        <v>0.615384615384615</v>
      </c>
      <c r="P26" s="41">
        <f t="shared" si="2"/>
        <v>11</v>
      </c>
      <c r="Q26" s="41"/>
      <c r="R26" s="41">
        <f t="shared" si="3"/>
        <v>-1</v>
      </c>
      <c r="S26" s="45"/>
    </row>
    <row r="27" s="19" customFormat="1" ht="34.05" customHeight="1" spans="1:19">
      <c r="A27" s="31"/>
      <c r="B27" s="33">
        <v>11</v>
      </c>
      <c r="C27" s="33" t="s">
        <v>66</v>
      </c>
      <c r="D27" s="33">
        <v>6</v>
      </c>
      <c r="E27" s="34">
        <v>13</v>
      </c>
      <c r="F27" s="34">
        <v>10</v>
      </c>
      <c r="G27" s="12">
        <f t="shared" si="1"/>
        <v>3</v>
      </c>
      <c r="H27" s="34"/>
      <c r="I27" s="34"/>
      <c r="J27" s="34">
        <v>5</v>
      </c>
      <c r="K27" s="34">
        <v>5</v>
      </c>
      <c r="L27" s="34">
        <v>2</v>
      </c>
      <c r="M27" s="34">
        <v>0</v>
      </c>
      <c r="N27" s="34">
        <f t="shared" si="0"/>
        <v>7</v>
      </c>
      <c r="O27" s="40">
        <v>0.615384615384615</v>
      </c>
      <c r="P27" s="41">
        <f t="shared" si="2"/>
        <v>9</v>
      </c>
      <c r="Q27" s="41"/>
      <c r="R27" s="41">
        <f t="shared" si="3"/>
        <v>2</v>
      </c>
      <c r="S27" s="45"/>
    </row>
    <row r="28" s="19" customFormat="1" ht="30" customHeight="1" spans="1:19">
      <c r="A28" s="31"/>
      <c r="B28" s="33">
        <v>12</v>
      </c>
      <c r="C28" s="33" t="s">
        <v>67</v>
      </c>
      <c r="D28" s="33">
        <v>7</v>
      </c>
      <c r="E28" s="34">
        <v>16</v>
      </c>
      <c r="F28" s="34">
        <v>14</v>
      </c>
      <c r="G28" s="12">
        <f t="shared" si="1"/>
        <v>2</v>
      </c>
      <c r="H28" s="34"/>
      <c r="I28" s="34"/>
      <c r="J28" s="34">
        <v>5</v>
      </c>
      <c r="K28" s="34">
        <v>5</v>
      </c>
      <c r="L28" s="34">
        <v>3</v>
      </c>
      <c r="M28" s="34">
        <v>4</v>
      </c>
      <c r="N28" s="34">
        <f t="shared" si="0"/>
        <v>12</v>
      </c>
      <c r="O28" s="40">
        <v>0.625</v>
      </c>
      <c r="P28" s="41">
        <f t="shared" si="2"/>
        <v>11</v>
      </c>
      <c r="Q28" s="41"/>
      <c r="R28" s="41">
        <f t="shared" si="3"/>
        <v>3</v>
      </c>
      <c r="S28" s="45"/>
    </row>
    <row r="29" s="19" customFormat="1" ht="34.05" customHeight="1" spans="1:19">
      <c r="A29" s="31"/>
      <c r="B29" s="33">
        <v>13</v>
      </c>
      <c r="C29" s="33" t="s">
        <v>68</v>
      </c>
      <c r="D29" s="33">
        <v>8</v>
      </c>
      <c r="E29" s="34">
        <v>15</v>
      </c>
      <c r="F29" s="34">
        <v>13</v>
      </c>
      <c r="G29" s="12">
        <f t="shared" si="1"/>
        <v>2</v>
      </c>
      <c r="H29" s="34"/>
      <c r="I29" s="34"/>
      <c r="J29" s="34">
        <v>8</v>
      </c>
      <c r="K29" s="34">
        <v>7</v>
      </c>
      <c r="L29" s="34">
        <v>1</v>
      </c>
      <c r="M29" s="34">
        <v>0</v>
      </c>
      <c r="N29" s="34">
        <f t="shared" si="0"/>
        <v>8</v>
      </c>
      <c r="O29" s="40">
        <v>0.533333333333333</v>
      </c>
      <c r="P29" s="41">
        <f t="shared" si="2"/>
        <v>12</v>
      </c>
      <c r="Q29" s="41"/>
      <c r="R29" s="41">
        <f t="shared" si="3"/>
        <v>3</v>
      </c>
      <c r="S29" s="45"/>
    </row>
    <row r="30" s="19" customFormat="1" ht="30" customHeight="1" spans="1:19">
      <c r="A30" s="31"/>
      <c r="B30" s="33">
        <v>14</v>
      </c>
      <c r="C30" s="33" t="s">
        <v>69</v>
      </c>
      <c r="D30" s="33">
        <v>5</v>
      </c>
      <c r="E30" s="34">
        <v>10</v>
      </c>
      <c r="F30" s="34">
        <v>7</v>
      </c>
      <c r="G30" s="12">
        <f t="shared" si="1"/>
        <v>3</v>
      </c>
      <c r="H30" s="34"/>
      <c r="I30" s="34"/>
      <c r="J30" s="34">
        <v>6</v>
      </c>
      <c r="K30" s="34">
        <v>6</v>
      </c>
      <c r="L30" s="34">
        <v>0</v>
      </c>
      <c r="M30" s="34">
        <v>1</v>
      </c>
      <c r="N30" s="34">
        <f t="shared" si="0"/>
        <v>7</v>
      </c>
      <c r="O30" s="40">
        <v>0.5</v>
      </c>
      <c r="P30" s="41">
        <f t="shared" si="2"/>
        <v>8</v>
      </c>
      <c r="Q30" s="41"/>
      <c r="R30" s="41">
        <f t="shared" si="3"/>
        <v>2</v>
      </c>
      <c r="S30" s="45"/>
    </row>
    <row r="31" s="19" customFormat="1" ht="30" customHeight="1" spans="1:19">
      <c r="A31" s="31"/>
      <c r="B31" s="33">
        <v>15</v>
      </c>
      <c r="C31" s="33" t="s">
        <v>70</v>
      </c>
      <c r="D31" s="33">
        <v>4</v>
      </c>
      <c r="E31" s="34">
        <v>11</v>
      </c>
      <c r="F31" s="34">
        <v>6</v>
      </c>
      <c r="G31" s="12">
        <f t="shared" si="1"/>
        <v>5</v>
      </c>
      <c r="H31" s="34"/>
      <c r="I31" s="34"/>
      <c r="J31" s="34">
        <v>4</v>
      </c>
      <c r="K31" s="34">
        <v>4</v>
      </c>
      <c r="L31" s="34">
        <v>2</v>
      </c>
      <c r="M31" s="34">
        <v>0</v>
      </c>
      <c r="N31" s="34">
        <f t="shared" si="0"/>
        <v>6</v>
      </c>
      <c r="O31" s="40">
        <v>0.545454545454545</v>
      </c>
      <c r="P31" s="41">
        <f t="shared" si="2"/>
        <v>6</v>
      </c>
      <c r="Q31" s="41"/>
      <c r="R31" s="41">
        <f t="shared" si="3"/>
        <v>0</v>
      </c>
      <c r="S31" s="45"/>
    </row>
    <row r="32" s="19" customFormat="1" ht="30" customHeight="1" spans="1:19">
      <c r="A32" s="31"/>
      <c r="B32" s="33">
        <v>16</v>
      </c>
      <c r="C32" s="33" t="s">
        <v>71</v>
      </c>
      <c r="D32" s="33">
        <v>5</v>
      </c>
      <c r="E32" s="34">
        <v>11</v>
      </c>
      <c r="F32" s="34">
        <v>7</v>
      </c>
      <c r="G32" s="12">
        <f t="shared" si="1"/>
        <v>4</v>
      </c>
      <c r="H32" s="34"/>
      <c r="I32" s="34"/>
      <c r="J32" s="34">
        <v>5</v>
      </c>
      <c r="K32" s="34">
        <v>4</v>
      </c>
      <c r="L32" s="34">
        <v>1</v>
      </c>
      <c r="M32" s="34">
        <v>0</v>
      </c>
      <c r="N32" s="34">
        <f t="shared" si="0"/>
        <v>5</v>
      </c>
      <c r="O32" s="40">
        <v>0.545454545454545</v>
      </c>
      <c r="P32" s="41">
        <f t="shared" si="2"/>
        <v>8</v>
      </c>
      <c r="Q32" s="41"/>
      <c r="R32" s="41">
        <f t="shared" si="3"/>
        <v>2</v>
      </c>
      <c r="S32" s="45"/>
    </row>
    <row r="33" s="19" customFormat="1" ht="30" customHeight="1" spans="1:19">
      <c r="A33" s="31"/>
      <c r="B33" s="33">
        <v>17</v>
      </c>
      <c r="C33" s="33" t="s">
        <v>72</v>
      </c>
      <c r="D33" s="33">
        <v>5</v>
      </c>
      <c r="E33" s="34">
        <v>22</v>
      </c>
      <c r="F33" s="34">
        <v>19</v>
      </c>
      <c r="G33" s="12">
        <f t="shared" si="1"/>
        <v>3</v>
      </c>
      <c r="H33" s="34"/>
      <c r="I33" s="34"/>
      <c r="J33" s="34">
        <v>4</v>
      </c>
      <c r="K33" s="34">
        <v>4</v>
      </c>
      <c r="L33" s="34">
        <v>3</v>
      </c>
      <c r="M33" s="34">
        <v>11</v>
      </c>
      <c r="N33" s="34">
        <f t="shared" si="0"/>
        <v>18</v>
      </c>
      <c r="O33" s="40">
        <v>0.363636363636364</v>
      </c>
      <c r="P33" s="41">
        <f t="shared" si="2"/>
        <v>8</v>
      </c>
      <c r="Q33" s="41"/>
      <c r="R33" s="41">
        <f t="shared" si="3"/>
        <v>1</v>
      </c>
      <c r="S33" s="45" t="s">
        <v>73</v>
      </c>
    </row>
    <row r="34" s="19" customFormat="1" ht="30" customHeight="1" spans="1:23">
      <c r="A34" s="31"/>
      <c r="B34" s="33">
        <v>18</v>
      </c>
      <c r="C34" s="33" t="s">
        <v>74</v>
      </c>
      <c r="D34" s="33">
        <v>3</v>
      </c>
      <c r="E34" s="34">
        <v>7</v>
      </c>
      <c r="F34" s="34">
        <v>7</v>
      </c>
      <c r="G34" s="12">
        <f t="shared" si="1"/>
        <v>0</v>
      </c>
      <c r="H34" s="34"/>
      <c r="I34" s="34"/>
      <c r="J34" s="34">
        <v>3</v>
      </c>
      <c r="K34" s="34">
        <v>3</v>
      </c>
      <c r="L34" s="34">
        <v>1</v>
      </c>
      <c r="M34" s="34">
        <v>2</v>
      </c>
      <c r="N34" s="34">
        <f t="shared" si="0"/>
        <v>6</v>
      </c>
      <c r="O34" s="40">
        <v>0.428571428571429</v>
      </c>
      <c r="P34" s="41">
        <f t="shared" si="2"/>
        <v>5</v>
      </c>
      <c r="Q34" s="41"/>
      <c r="R34" s="41">
        <f t="shared" si="3"/>
        <v>1</v>
      </c>
      <c r="S34" s="45"/>
      <c r="W34" s="47"/>
    </row>
    <row r="35" s="19" customFormat="1" ht="30" customHeight="1" spans="1:19">
      <c r="A35" s="31"/>
      <c r="B35" s="33">
        <v>19</v>
      </c>
      <c r="C35" s="33" t="s">
        <v>75</v>
      </c>
      <c r="D35" s="33">
        <v>4</v>
      </c>
      <c r="E35" s="34">
        <v>7</v>
      </c>
      <c r="F35" s="34">
        <v>7</v>
      </c>
      <c r="G35" s="12">
        <f t="shared" si="1"/>
        <v>0</v>
      </c>
      <c r="H35" s="34"/>
      <c r="I35" s="34"/>
      <c r="J35" s="34">
        <v>1</v>
      </c>
      <c r="K35" s="34">
        <v>1</v>
      </c>
      <c r="L35" s="34">
        <v>0</v>
      </c>
      <c r="M35" s="34">
        <v>0</v>
      </c>
      <c r="N35" s="34">
        <f t="shared" si="0"/>
        <v>1</v>
      </c>
      <c r="O35" s="40">
        <v>0.142857142857143</v>
      </c>
      <c r="P35" s="41">
        <f t="shared" si="2"/>
        <v>6</v>
      </c>
      <c r="Q35" s="41"/>
      <c r="R35" s="41">
        <f t="shared" si="3"/>
        <v>5</v>
      </c>
      <c r="S35" s="45"/>
    </row>
    <row r="36" s="19" customFormat="1" ht="30" customHeight="1" spans="1:19">
      <c r="A36" s="31"/>
      <c r="B36" s="33">
        <v>20</v>
      </c>
      <c r="C36" s="33" t="s">
        <v>76</v>
      </c>
      <c r="D36" s="33">
        <v>16</v>
      </c>
      <c r="E36" s="34">
        <v>91</v>
      </c>
      <c r="F36" s="34">
        <v>93</v>
      </c>
      <c r="G36" s="12">
        <f t="shared" si="1"/>
        <v>-2</v>
      </c>
      <c r="H36" s="34"/>
      <c r="I36" s="34">
        <v>2</v>
      </c>
      <c r="J36" s="34">
        <v>14</v>
      </c>
      <c r="K36" s="34">
        <v>14</v>
      </c>
      <c r="L36" s="34">
        <v>2</v>
      </c>
      <c r="M36" s="34">
        <v>8</v>
      </c>
      <c r="N36" s="34">
        <f t="shared" si="0"/>
        <v>24</v>
      </c>
      <c r="O36" s="40">
        <v>0.173913043478261</v>
      </c>
      <c r="P36" s="41">
        <f t="shared" si="2"/>
        <v>24</v>
      </c>
      <c r="Q36" s="41"/>
      <c r="R36" s="41">
        <f t="shared" si="3"/>
        <v>8</v>
      </c>
      <c r="S36" s="45"/>
    </row>
    <row r="37" s="19" customFormat="1" ht="30" customHeight="1" spans="1:19">
      <c r="A37" s="31" t="s">
        <v>77</v>
      </c>
      <c r="B37" s="33">
        <v>1</v>
      </c>
      <c r="C37" s="32" t="s">
        <v>78</v>
      </c>
      <c r="D37" s="32">
        <v>4</v>
      </c>
      <c r="E37" s="12">
        <v>16</v>
      </c>
      <c r="F37" s="12">
        <v>17</v>
      </c>
      <c r="G37" s="12">
        <f t="shared" si="1"/>
        <v>-1</v>
      </c>
      <c r="H37" s="12"/>
      <c r="I37" s="12"/>
      <c r="J37" s="34">
        <v>4</v>
      </c>
      <c r="K37" s="34">
        <v>4</v>
      </c>
      <c r="L37" s="34">
        <v>1</v>
      </c>
      <c r="M37" s="34">
        <v>1</v>
      </c>
      <c r="N37" s="34">
        <f t="shared" si="0"/>
        <v>6</v>
      </c>
      <c r="O37" s="40">
        <v>0.375</v>
      </c>
      <c r="P37" s="41">
        <f t="shared" si="2"/>
        <v>6</v>
      </c>
      <c r="Q37" s="41"/>
      <c r="R37" s="41">
        <f t="shared" si="3"/>
        <v>1</v>
      </c>
      <c r="S37" s="45"/>
    </row>
    <row r="38" s="19" customFormat="1" ht="30" customHeight="1" spans="1:19">
      <c r="A38" s="31"/>
      <c r="B38" s="33">
        <v>2</v>
      </c>
      <c r="C38" s="32" t="s">
        <v>79</v>
      </c>
      <c r="D38" s="32">
        <v>3</v>
      </c>
      <c r="E38" s="12">
        <v>9</v>
      </c>
      <c r="F38" s="12">
        <v>8</v>
      </c>
      <c r="G38" s="12">
        <f t="shared" si="1"/>
        <v>1</v>
      </c>
      <c r="H38" s="12"/>
      <c r="I38" s="12"/>
      <c r="J38" s="34">
        <v>7</v>
      </c>
      <c r="K38" s="34">
        <v>7</v>
      </c>
      <c r="L38" s="34">
        <v>1</v>
      </c>
      <c r="M38" s="34">
        <v>1</v>
      </c>
      <c r="N38" s="34">
        <f t="shared" si="0"/>
        <v>9</v>
      </c>
      <c r="O38" s="40">
        <v>1</v>
      </c>
      <c r="P38" s="41">
        <f t="shared" si="2"/>
        <v>5</v>
      </c>
      <c r="Q38" s="41"/>
      <c r="R38" s="41">
        <f t="shared" si="3"/>
        <v>-3</v>
      </c>
      <c r="S38" s="45"/>
    </row>
    <row r="39" ht="30" customHeight="1" spans="1:19">
      <c r="A39" s="35" t="s">
        <v>80</v>
      </c>
      <c r="B39" s="33">
        <v>1</v>
      </c>
      <c r="C39" s="32" t="s">
        <v>81</v>
      </c>
      <c r="D39" s="32">
        <v>1</v>
      </c>
      <c r="E39" s="12">
        <v>3</v>
      </c>
      <c r="F39" s="12">
        <v>2</v>
      </c>
      <c r="G39" s="12">
        <f t="shared" si="1"/>
        <v>1</v>
      </c>
      <c r="H39" s="12"/>
      <c r="I39" s="12"/>
      <c r="J39" s="34">
        <v>2</v>
      </c>
      <c r="K39" s="34">
        <v>2</v>
      </c>
      <c r="L39" s="34">
        <v>0</v>
      </c>
      <c r="M39" s="34">
        <v>1</v>
      </c>
      <c r="N39" s="34">
        <f t="shared" si="0"/>
        <v>3</v>
      </c>
      <c r="O39" s="40">
        <v>0.666666666666667</v>
      </c>
      <c r="P39" s="41">
        <v>2</v>
      </c>
      <c r="Q39" s="41"/>
      <c r="R39" s="41">
        <f t="shared" si="3"/>
        <v>0</v>
      </c>
      <c r="S39" s="45"/>
    </row>
    <row r="40" ht="30" customHeight="1" spans="1:19">
      <c r="A40" s="36"/>
      <c r="B40" s="33">
        <v>2</v>
      </c>
      <c r="C40" s="32" t="s">
        <v>82</v>
      </c>
      <c r="D40" s="32">
        <v>1</v>
      </c>
      <c r="E40" s="12">
        <v>3</v>
      </c>
      <c r="F40" s="12">
        <v>3</v>
      </c>
      <c r="G40" s="12">
        <f t="shared" si="1"/>
        <v>0</v>
      </c>
      <c r="H40" s="12"/>
      <c r="I40" s="12"/>
      <c r="J40" s="34">
        <v>2</v>
      </c>
      <c r="K40" s="34">
        <v>2</v>
      </c>
      <c r="L40" s="34">
        <v>0</v>
      </c>
      <c r="M40" s="34">
        <v>1</v>
      </c>
      <c r="N40" s="34">
        <f t="shared" si="0"/>
        <v>3</v>
      </c>
      <c r="O40" s="40">
        <v>0.666666666666667</v>
      </c>
      <c r="P40" s="41">
        <v>2</v>
      </c>
      <c r="Q40" s="41"/>
      <c r="R40" s="41">
        <f t="shared" si="3"/>
        <v>0</v>
      </c>
      <c r="S40" s="45"/>
    </row>
    <row r="41" ht="30" customHeight="1" spans="1:19">
      <c r="A41" s="36"/>
      <c r="B41" s="33">
        <v>3</v>
      </c>
      <c r="C41" s="32" t="s">
        <v>83</v>
      </c>
      <c r="D41" s="32"/>
      <c r="E41" s="12">
        <v>2</v>
      </c>
      <c r="F41" s="12">
        <v>3</v>
      </c>
      <c r="G41" s="12">
        <f t="shared" si="1"/>
        <v>-1</v>
      </c>
      <c r="H41" s="12">
        <v>1</v>
      </c>
      <c r="I41" s="12">
        <v>1</v>
      </c>
      <c r="J41" s="34">
        <v>1</v>
      </c>
      <c r="K41" s="34">
        <v>1</v>
      </c>
      <c r="L41" s="34">
        <v>0</v>
      </c>
      <c r="M41" s="34">
        <v>0</v>
      </c>
      <c r="N41" s="34">
        <f>K41+L41+M41+I41</f>
        <v>2</v>
      </c>
      <c r="O41" s="40">
        <v>0.5</v>
      </c>
      <c r="P41" s="41">
        <v>2</v>
      </c>
      <c r="Q41" s="41"/>
      <c r="R41" s="41">
        <f t="shared" si="3"/>
        <v>0</v>
      </c>
      <c r="S41" s="45"/>
    </row>
    <row r="42" ht="30" customHeight="1" spans="1:19">
      <c r="A42" s="36"/>
      <c r="B42" s="33">
        <v>4</v>
      </c>
      <c r="C42" s="32" t="s">
        <v>84</v>
      </c>
      <c r="D42" s="32"/>
      <c r="E42" s="12">
        <v>2</v>
      </c>
      <c r="F42" s="12">
        <v>2</v>
      </c>
      <c r="G42" s="12">
        <f t="shared" si="1"/>
        <v>0</v>
      </c>
      <c r="H42" s="12">
        <v>1</v>
      </c>
      <c r="I42" s="12">
        <v>1</v>
      </c>
      <c r="J42" s="34">
        <v>1</v>
      </c>
      <c r="K42" s="34">
        <v>1</v>
      </c>
      <c r="L42" s="34">
        <v>0</v>
      </c>
      <c r="M42" s="34">
        <v>0</v>
      </c>
      <c r="N42" s="34">
        <f t="shared" ref="N42:N48" si="4">K42+L42+M42+I42</f>
        <v>2</v>
      </c>
      <c r="O42" s="40">
        <v>0.5</v>
      </c>
      <c r="P42" s="41">
        <v>2</v>
      </c>
      <c r="Q42" s="41"/>
      <c r="R42" s="41">
        <f t="shared" si="3"/>
        <v>0</v>
      </c>
      <c r="S42" s="45"/>
    </row>
    <row r="43" ht="30" customHeight="1" spans="1:19">
      <c r="A43" s="36"/>
      <c r="B43" s="33">
        <v>5</v>
      </c>
      <c r="C43" s="32" t="s">
        <v>85</v>
      </c>
      <c r="D43" s="32"/>
      <c r="E43" s="12">
        <v>2</v>
      </c>
      <c r="F43" s="12">
        <v>2</v>
      </c>
      <c r="G43" s="12">
        <f t="shared" si="1"/>
        <v>0</v>
      </c>
      <c r="H43" s="12">
        <v>1</v>
      </c>
      <c r="I43" s="12">
        <v>1</v>
      </c>
      <c r="J43" s="34">
        <v>1</v>
      </c>
      <c r="K43" s="34">
        <v>1</v>
      </c>
      <c r="L43" s="34">
        <v>0</v>
      </c>
      <c r="M43" s="34">
        <v>0</v>
      </c>
      <c r="N43" s="34">
        <f t="shared" si="4"/>
        <v>2</v>
      </c>
      <c r="O43" s="40">
        <v>0.5</v>
      </c>
      <c r="P43" s="41">
        <v>2</v>
      </c>
      <c r="Q43" s="41"/>
      <c r="R43" s="41">
        <f t="shared" si="3"/>
        <v>0</v>
      </c>
      <c r="S43" s="45"/>
    </row>
    <row r="44" ht="30" customHeight="1" spans="1:19">
      <c r="A44" s="36"/>
      <c r="B44" s="33">
        <v>6</v>
      </c>
      <c r="C44" s="32" t="s">
        <v>86</v>
      </c>
      <c r="D44" s="32"/>
      <c r="E44" s="12">
        <v>2</v>
      </c>
      <c r="F44" s="12">
        <v>2</v>
      </c>
      <c r="G44" s="12">
        <f t="shared" si="1"/>
        <v>0</v>
      </c>
      <c r="H44" s="12">
        <v>1</v>
      </c>
      <c r="I44" s="12">
        <v>1</v>
      </c>
      <c r="J44" s="34">
        <v>1</v>
      </c>
      <c r="K44" s="34">
        <v>1</v>
      </c>
      <c r="L44" s="34">
        <v>0</v>
      </c>
      <c r="M44" s="34">
        <v>0</v>
      </c>
      <c r="N44" s="34">
        <f t="shared" si="4"/>
        <v>2</v>
      </c>
      <c r="O44" s="40">
        <v>0.5</v>
      </c>
      <c r="P44" s="41">
        <v>2</v>
      </c>
      <c r="Q44" s="41"/>
      <c r="R44" s="41">
        <f t="shared" si="3"/>
        <v>0</v>
      </c>
      <c r="S44" s="45"/>
    </row>
    <row r="45" ht="30" customHeight="1" spans="1:19">
      <c r="A45" s="36"/>
      <c r="B45" s="33">
        <v>7</v>
      </c>
      <c r="C45" s="32" t="s">
        <v>87</v>
      </c>
      <c r="D45" s="32"/>
      <c r="E45" s="12">
        <v>2</v>
      </c>
      <c r="F45" s="12">
        <v>3</v>
      </c>
      <c r="G45" s="12">
        <f t="shared" si="1"/>
        <v>-1</v>
      </c>
      <c r="H45" s="12">
        <v>1</v>
      </c>
      <c r="I45" s="12"/>
      <c r="J45" s="34">
        <v>1</v>
      </c>
      <c r="K45" s="34">
        <v>1</v>
      </c>
      <c r="L45" s="34">
        <v>0</v>
      </c>
      <c r="M45" s="34">
        <v>1</v>
      </c>
      <c r="N45" s="34">
        <f t="shared" si="4"/>
        <v>2</v>
      </c>
      <c r="O45" s="40">
        <v>0.5</v>
      </c>
      <c r="P45" s="41">
        <v>2</v>
      </c>
      <c r="Q45" s="41"/>
      <c r="R45" s="41">
        <f t="shared" si="3"/>
        <v>0</v>
      </c>
      <c r="S45" s="45"/>
    </row>
    <row r="46" ht="30" customHeight="1" spans="1:19">
      <c r="A46" s="36"/>
      <c r="B46" s="33">
        <v>8</v>
      </c>
      <c r="C46" s="32" t="s">
        <v>88</v>
      </c>
      <c r="D46" s="32"/>
      <c r="E46" s="12">
        <v>2</v>
      </c>
      <c r="F46" s="12">
        <v>3</v>
      </c>
      <c r="G46" s="12">
        <f t="shared" si="1"/>
        <v>-1</v>
      </c>
      <c r="H46" s="12">
        <v>1</v>
      </c>
      <c r="I46" s="12">
        <v>1</v>
      </c>
      <c r="J46" s="34">
        <v>2</v>
      </c>
      <c r="K46" s="34">
        <v>2</v>
      </c>
      <c r="L46" s="34">
        <v>0</v>
      </c>
      <c r="M46" s="34">
        <v>0</v>
      </c>
      <c r="N46" s="34">
        <f t="shared" si="4"/>
        <v>3</v>
      </c>
      <c r="O46" s="40">
        <v>0.5</v>
      </c>
      <c r="P46" s="41">
        <v>2</v>
      </c>
      <c r="Q46" s="41"/>
      <c r="R46" s="41">
        <f t="shared" si="3"/>
        <v>-1</v>
      </c>
      <c r="S46" s="45"/>
    </row>
    <row r="47" ht="30" customHeight="1" spans="1:19">
      <c r="A47" s="36"/>
      <c r="B47" s="33">
        <v>9</v>
      </c>
      <c r="C47" s="32" t="s">
        <v>89</v>
      </c>
      <c r="D47" s="32">
        <v>1</v>
      </c>
      <c r="E47" s="12">
        <v>3</v>
      </c>
      <c r="F47" s="12">
        <v>2</v>
      </c>
      <c r="G47" s="12">
        <f t="shared" si="1"/>
        <v>1</v>
      </c>
      <c r="H47" s="12"/>
      <c r="I47" s="12"/>
      <c r="J47" s="34"/>
      <c r="K47" s="34"/>
      <c r="L47" s="34"/>
      <c r="M47" s="34">
        <v>1</v>
      </c>
      <c r="N47" s="34">
        <f t="shared" si="4"/>
        <v>1</v>
      </c>
      <c r="O47" s="40">
        <v>0.33</v>
      </c>
      <c r="P47" s="41">
        <v>2</v>
      </c>
      <c r="Q47" s="41"/>
      <c r="R47" s="41">
        <f t="shared" si="3"/>
        <v>2</v>
      </c>
      <c r="S47" s="45" t="s">
        <v>90</v>
      </c>
    </row>
    <row r="48" ht="30" customHeight="1" spans="1:19">
      <c r="A48" s="37"/>
      <c r="B48" s="33">
        <v>10</v>
      </c>
      <c r="C48" s="32" t="s">
        <v>91</v>
      </c>
      <c r="D48" s="32"/>
      <c r="E48" s="12">
        <v>2</v>
      </c>
      <c r="F48" s="12">
        <v>1</v>
      </c>
      <c r="G48" s="12">
        <f t="shared" si="1"/>
        <v>1</v>
      </c>
      <c r="H48" s="12">
        <v>1</v>
      </c>
      <c r="I48" s="12">
        <v>1</v>
      </c>
      <c r="J48" s="34"/>
      <c r="K48" s="34"/>
      <c r="L48" s="34"/>
      <c r="M48" s="34"/>
      <c r="N48" s="34">
        <f t="shared" si="4"/>
        <v>1</v>
      </c>
      <c r="O48" s="40">
        <v>0.5</v>
      </c>
      <c r="P48" s="41">
        <v>2</v>
      </c>
      <c r="Q48" s="41"/>
      <c r="R48" s="41">
        <f t="shared" si="3"/>
        <v>1</v>
      </c>
      <c r="S48" s="45"/>
    </row>
    <row r="49" ht="30" customHeight="1" spans="1:19">
      <c r="A49" s="31" t="s">
        <v>92</v>
      </c>
      <c r="B49" s="33">
        <v>1</v>
      </c>
      <c r="C49" s="32" t="s">
        <v>93</v>
      </c>
      <c r="D49" s="32"/>
      <c r="E49" s="12">
        <v>71</v>
      </c>
      <c r="F49" s="12"/>
      <c r="G49" s="12">
        <f t="shared" si="1"/>
        <v>71</v>
      </c>
      <c r="H49" s="12"/>
      <c r="I49" s="12"/>
      <c r="J49" s="34">
        <v>20</v>
      </c>
      <c r="K49" s="34">
        <v>19</v>
      </c>
      <c r="L49" s="34">
        <v>0</v>
      </c>
      <c r="M49" s="34">
        <v>0</v>
      </c>
      <c r="N49" s="34">
        <f>K49+L49+M49</f>
        <v>19</v>
      </c>
      <c r="O49" s="40">
        <v>0.267605633802817</v>
      </c>
      <c r="P49" s="41"/>
      <c r="Q49" s="41"/>
      <c r="R49" s="41"/>
      <c r="S49" s="45" t="s">
        <v>94</v>
      </c>
    </row>
    <row r="50" ht="30" customHeight="1" spans="1:19">
      <c r="A50" s="31"/>
      <c r="B50" s="33">
        <v>2</v>
      </c>
      <c r="C50" s="32" t="s">
        <v>95</v>
      </c>
      <c r="D50" s="32"/>
      <c r="E50" s="12">
        <v>61</v>
      </c>
      <c r="F50" s="12"/>
      <c r="G50" s="12">
        <f t="shared" si="1"/>
        <v>61</v>
      </c>
      <c r="H50" s="12"/>
      <c r="I50" s="12"/>
      <c r="J50" s="34">
        <v>9</v>
      </c>
      <c r="K50" s="34">
        <v>9</v>
      </c>
      <c r="L50" s="34">
        <v>0</v>
      </c>
      <c r="M50" s="34">
        <v>0</v>
      </c>
      <c r="N50" s="34">
        <f>K50+L50+M50</f>
        <v>9</v>
      </c>
      <c r="O50" s="40">
        <v>0.147540983606557</v>
      </c>
      <c r="P50" s="41"/>
      <c r="Q50" s="41"/>
      <c r="R50" s="41"/>
      <c r="S50" s="45" t="s">
        <v>96</v>
      </c>
    </row>
    <row r="51" ht="30" customHeight="1" spans="1:19">
      <c r="A51" s="31" t="s">
        <v>97</v>
      </c>
      <c r="B51" s="33">
        <v>1</v>
      </c>
      <c r="C51" s="32" t="s">
        <v>98</v>
      </c>
      <c r="D51" s="32"/>
      <c r="E51" s="12">
        <v>5</v>
      </c>
      <c r="F51" s="12">
        <v>4</v>
      </c>
      <c r="G51" s="12">
        <f t="shared" ref="G51:G84" si="5">E51-F51</f>
        <v>1</v>
      </c>
      <c r="H51" s="12"/>
      <c r="I51" s="12"/>
      <c r="J51" s="34">
        <v>55</v>
      </c>
      <c r="K51" s="34">
        <v>55</v>
      </c>
      <c r="L51" s="34">
        <v>9</v>
      </c>
      <c r="M51" s="34">
        <v>0</v>
      </c>
      <c r="N51" s="34">
        <f t="shared" ref="N51:N83" si="6">K51+L51+M51</f>
        <v>64</v>
      </c>
      <c r="O51" s="40">
        <v>11.6</v>
      </c>
      <c r="P51" s="41"/>
      <c r="Q51" s="41"/>
      <c r="R51" s="41"/>
      <c r="S51" s="45" t="s">
        <v>99</v>
      </c>
    </row>
    <row r="52" ht="30" customHeight="1" spans="1:19">
      <c r="A52" s="31"/>
      <c r="B52" s="33">
        <v>2</v>
      </c>
      <c r="C52" s="32" t="s">
        <v>100</v>
      </c>
      <c r="D52" s="32"/>
      <c r="E52" s="12">
        <v>5</v>
      </c>
      <c r="F52" s="12">
        <v>3</v>
      </c>
      <c r="G52" s="12">
        <f t="shared" si="5"/>
        <v>2</v>
      </c>
      <c r="H52" s="12"/>
      <c r="I52" s="12"/>
      <c r="J52" s="34">
        <v>24</v>
      </c>
      <c r="K52" s="34">
        <v>21</v>
      </c>
      <c r="L52" s="34">
        <v>1</v>
      </c>
      <c r="M52" s="34">
        <v>0</v>
      </c>
      <c r="N52" s="34">
        <f t="shared" si="6"/>
        <v>22</v>
      </c>
      <c r="O52" s="40">
        <v>6.66666666666667</v>
      </c>
      <c r="P52" s="41"/>
      <c r="Q52" s="41"/>
      <c r="R52" s="41"/>
      <c r="S52" s="45"/>
    </row>
    <row r="53" ht="30" customHeight="1" spans="1:19">
      <c r="A53" s="31"/>
      <c r="B53" s="33">
        <v>3</v>
      </c>
      <c r="C53" s="32" t="s">
        <v>101</v>
      </c>
      <c r="D53" s="32"/>
      <c r="E53" s="12">
        <v>3</v>
      </c>
      <c r="F53" s="12">
        <v>2</v>
      </c>
      <c r="G53" s="12">
        <f t="shared" si="5"/>
        <v>1</v>
      </c>
      <c r="H53" s="12"/>
      <c r="I53" s="12"/>
      <c r="J53" s="34">
        <v>26</v>
      </c>
      <c r="K53" s="34">
        <v>25</v>
      </c>
      <c r="L53" s="34">
        <v>1</v>
      </c>
      <c r="M53" s="34">
        <v>0</v>
      </c>
      <c r="N53" s="34">
        <f t="shared" si="6"/>
        <v>26</v>
      </c>
      <c r="O53" s="40">
        <v>7.66666666666667</v>
      </c>
      <c r="P53" s="41"/>
      <c r="Q53" s="41"/>
      <c r="R53" s="41"/>
      <c r="S53" s="45" t="s">
        <v>102</v>
      </c>
    </row>
    <row r="54" ht="30" customHeight="1" spans="1:19">
      <c r="A54" s="31"/>
      <c r="B54" s="33">
        <v>4</v>
      </c>
      <c r="C54" s="32" t="s">
        <v>103</v>
      </c>
      <c r="D54" s="32"/>
      <c r="E54" s="12">
        <v>3</v>
      </c>
      <c r="F54" s="12">
        <v>4</v>
      </c>
      <c r="G54" s="12">
        <f t="shared" si="5"/>
        <v>-1</v>
      </c>
      <c r="H54" s="12"/>
      <c r="I54" s="12"/>
      <c r="J54" s="34">
        <v>24</v>
      </c>
      <c r="K54" s="34">
        <v>21</v>
      </c>
      <c r="L54" s="34">
        <v>1</v>
      </c>
      <c r="M54" s="34">
        <v>0</v>
      </c>
      <c r="N54" s="34">
        <f t="shared" si="6"/>
        <v>22</v>
      </c>
      <c r="O54" s="40">
        <v>6.66666666666667</v>
      </c>
      <c r="P54" s="41"/>
      <c r="Q54" s="41"/>
      <c r="R54" s="41"/>
      <c r="S54" s="45"/>
    </row>
    <row r="55" ht="30" customHeight="1" spans="1:19">
      <c r="A55" s="31"/>
      <c r="B55" s="33">
        <v>5</v>
      </c>
      <c r="C55" s="32" t="s">
        <v>104</v>
      </c>
      <c r="D55" s="32"/>
      <c r="E55" s="12">
        <v>9</v>
      </c>
      <c r="F55" s="12">
        <v>4</v>
      </c>
      <c r="G55" s="12">
        <f t="shared" si="5"/>
        <v>5</v>
      </c>
      <c r="H55" s="12"/>
      <c r="I55" s="12"/>
      <c r="J55" s="34">
        <v>7</v>
      </c>
      <c r="K55" s="34">
        <v>3</v>
      </c>
      <c r="L55" s="34">
        <v>4</v>
      </c>
      <c r="M55" s="34">
        <v>0</v>
      </c>
      <c r="N55" s="34">
        <f t="shared" si="6"/>
        <v>7</v>
      </c>
      <c r="O55" s="40">
        <v>1.75</v>
      </c>
      <c r="P55" s="41"/>
      <c r="Q55" s="41"/>
      <c r="R55" s="41"/>
      <c r="S55" s="45"/>
    </row>
    <row r="56" ht="30" customHeight="1" spans="1:19">
      <c r="A56" s="31"/>
      <c r="B56" s="33">
        <v>6</v>
      </c>
      <c r="C56" s="32" t="s">
        <v>105</v>
      </c>
      <c r="D56" s="32"/>
      <c r="E56" s="12">
        <v>4</v>
      </c>
      <c r="F56" s="12">
        <v>3</v>
      </c>
      <c r="G56" s="12">
        <f t="shared" si="5"/>
        <v>1</v>
      </c>
      <c r="H56" s="12"/>
      <c r="I56" s="12"/>
      <c r="J56" s="34">
        <v>17</v>
      </c>
      <c r="K56" s="34">
        <v>17</v>
      </c>
      <c r="L56" s="34">
        <v>0</v>
      </c>
      <c r="M56" s="34">
        <v>0</v>
      </c>
      <c r="N56" s="34">
        <f t="shared" si="6"/>
        <v>17</v>
      </c>
      <c r="O56" s="40">
        <v>3.75</v>
      </c>
      <c r="P56" s="41"/>
      <c r="Q56" s="41"/>
      <c r="R56" s="41"/>
      <c r="S56" s="45"/>
    </row>
    <row r="57" ht="30" customHeight="1" spans="1:19">
      <c r="A57" s="31"/>
      <c r="B57" s="33">
        <v>7</v>
      </c>
      <c r="C57" s="32" t="s">
        <v>106</v>
      </c>
      <c r="D57" s="32"/>
      <c r="E57" s="12">
        <v>5</v>
      </c>
      <c r="F57" s="12">
        <v>6</v>
      </c>
      <c r="G57" s="12">
        <f t="shared" si="5"/>
        <v>-1</v>
      </c>
      <c r="H57" s="12"/>
      <c r="I57" s="12"/>
      <c r="J57" s="34">
        <v>11</v>
      </c>
      <c r="K57" s="34">
        <v>11</v>
      </c>
      <c r="L57" s="34">
        <v>0</v>
      </c>
      <c r="M57" s="34">
        <v>0</v>
      </c>
      <c r="N57" s="34">
        <f t="shared" si="6"/>
        <v>11</v>
      </c>
      <c r="O57" s="40"/>
      <c r="P57" s="41"/>
      <c r="Q57" s="41"/>
      <c r="R57" s="41"/>
      <c r="S57" s="45"/>
    </row>
    <row r="58" ht="30" customHeight="1" spans="1:19">
      <c r="A58" s="31"/>
      <c r="B58" s="33">
        <v>8</v>
      </c>
      <c r="C58" s="32" t="s">
        <v>107</v>
      </c>
      <c r="D58" s="32"/>
      <c r="E58" s="12">
        <v>17</v>
      </c>
      <c r="F58" s="12">
        <v>17</v>
      </c>
      <c r="G58" s="12">
        <f t="shared" si="5"/>
        <v>0</v>
      </c>
      <c r="H58" s="12"/>
      <c r="I58" s="12"/>
      <c r="J58" s="34">
        <v>14</v>
      </c>
      <c r="K58" s="34"/>
      <c r="L58" s="34">
        <v>0</v>
      </c>
      <c r="M58" s="34">
        <v>0</v>
      </c>
      <c r="N58" s="34">
        <f t="shared" si="6"/>
        <v>0</v>
      </c>
      <c r="O58" s="40">
        <v>0.764705882352941</v>
      </c>
      <c r="P58" s="41"/>
      <c r="Q58" s="41"/>
      <c r="R58" s="41"/>
      <c r="S58" s="45" t="s">
        <v>108</v>
      </c>
    </row>
    <row r="59" ht="30" customHeight="1" spans="1:19">
      <c r="A59" s="31"/>
      <c r="B59" s="33">
        <v>9</v>
      </c>
      <c r="C59" s="32" t="s">
        <v>109</v>
      </c>
      <c r="D59" s="32"/>
      <c r="E59" s="12">
        <v>20</v>
      </c>
      <c r="F59" s="12">
        <v>13</v>
      </c>
      <c r="G59" s="12">
        <f t="shared" si="5"/>
        <v>7</v>
      </c>
      <c r="H59" s="12"/>
      <c r="I59" s="12"/>
      <c r="J59" s="34">
        <v>1</v>
      </c>
      <c r="K59" s="34">
        <v>1</v>
      </c>
      <c r="L59" s="34">
        <v>0</v>
      </c>
      <c r="M59" s="34">
        <v>0</v>
      </c>
      <c r="N59" s="34">
        <f t="shared" si="6"/>
        <v>1</v>
      </c>
      <c r="O59" s="40">
        <v>0.0666666666666667</v>
      </c>
      <c r="P59" s="41"/>
      <c r="Q59" s="41"/>
      <c r="R59" s="41"/>
      <c r="S59" s="45"/>
    </row>
    <row r="60" ht="30" customHeight="1" spans="1:19">
      <c r="A60" s="31"/>
      <c r="B60" s="33">
        <v>10</v>
      </c>
      <c r="C60" s="32" t="s">
        <v>110</v>
      </c>
      <c r="D60" s="32"/>
      <c r="E60" s="12">
        <v>4</v>
      </c>
      <c r="F60" s="12">
        <v>3</v>
      </c>
      <c r="G60" s="12">
        <f t="shared" si="5"/>
        <v>1</v>
      </c>
      <c r="H60" s="12"/>
      <c r="I60" s="12"/>
      <c r="J60" s="34">
        <v>6</v>
      </c>
      <c r="K60" s="34">
        <v>6</v>
      </c>
      <c r="L60" s="34">
        <v>0</v>
      </c>
      <c r="M60" s="34">
        <v>0</v>
      </c>
      <c r="N60" s="34">
        <f t="shared" si="6"/>
        <v>6</v>
      </c>
      <c r="O60" s="40">
        <v>1.5</v>
      </c>
      <c r="P60" s="41"/>
      <c r="Q60" s="41"/>
      <c r="R60" s="41"/>
      <c r="S60" s="45"/>
    </row>
    <row r="61" ht="30" customHeight="1" spans="1:19">
      <c r="A61" s="31"/>
      <c r="B61" s="33">
        <v>11</v>
      </c>
      <c r="C61" s="32" t="s">
        <v>111</v>
      </c>
      <c r="D61" s="32"/>
      <c r="E61" s="12">
        <v>7</v>
      </c>
      <c r="F61" s="12">
        <v>7</v>
      </c>
      <c r="G61" s="12">
        <f t="shared" si="5"/>
        <v>0</v>
      </c>
      <c r="H61" s="12"/>
      <c r="I61" s="12"/>
      <c r="J61" s="34">
        <v>12</v>
      </c>
      <c r="K61" s="34">
        <v>11</v>
      </c>
      <c r="L61" s="34">
        <v>1</v>
      </c>
      <c r="M61" s="34">
        <v>0</v>
      </c>
      <c r="N61" s="34">
        <f t="shared" si="6"/>
        <v>12</v>
      </c>
      <c r="O61" s="40">
        <v>1.57142857142857</v>
      </c>
      <c r="P61" s="41"/>
      <c r="Q61" s="41"/>
      <c r="R61" s="41"/>
      <c r="S61" s="45"/>
    </row>
    <row r="62" ht="30" customHeight="1" spans="1:19">
      <c r="A62" s="31"/>
      <c r="B62" s="33">
        <v>12</v>
      </c>
      <c r="C62" s="32" t="s">
        <v>112</v>
      </c>
      <c r="D62" s="32"/>
      <c r="E62" s="12">
        <v>9</v>
      </c>
      <c r="F62" s="12">
        <v>6</v>
      </c>
      <c r="G62" s="12">
        <f t="shared" si="5"/>
        <v>3</v>
      </c>
      <c r="H62" s="12"/>
      <c r="I62" s="12"/>
      <c r="J62" s="34">
        <v>8</v>
      </c>
      <c r="K62" s="34">
        <v>1</v>
      </c>
      <c r="L62" s="34">
        <v>7</v>
      </c>
      <c r="M62" s="34">
        <v>0</v>
      </c>
      <c r="N62" s="34">
        <f t="shared" si="6"/>
        <v>8</v>
      </c>
      <c r="O62" s="40">
        <v>1.5</v>
      </c>
      <c r="P62" s="41"/>
      <c r="Q62" s="41"/>
      <c r="R62" s="41"/>
      <c r="S62" s="45"/>
    </row>
    <row r="63" ht="30" customHeight="1" spans="1:19">
      <c r="A63" s="31"/>
      <c r="B63" s="33">
        <v>13</v>
      </c>
      <c r="C63" s="32" t="s">
        <v>113</v>
      </c>
      <c r="D63" s="32"/>
      <c r="E63" s="12">
        <v>5</v>
      </c>
      <c r="F63" s="12">
        <v>5</v>
      </c>
      <c r="G63" s="12">
        <f t="shared" si="5"/>
        <v>0</v>
      </c>
      <c r="H63" s="12"/>
      <c r="I63" s="12"/>
      <c r="J63" s="34">
        <v>1</v>
      </c>
      <c r="K63" s="34">
        <v>1</v>
      </c>
      <c r="L63" s="34">
        <v>2</v>
      </c>
      <c r="M63" s="34">
        <v>0</v>
      </c>
      <c r="N63" s="34">
        <f t="shared" si="6"/>
        <v>3</v>
      </c>
      <c r="O63" s="40">
        <v>1.6</v>
      </c>
      <c r="P63" s="41"/>
      <c r="Q63" s="41"/>
      <c r="R63" s="41"/>
      <c r="S63" s="45"/>
    </row>
    <row r="64" ht="30" customHeight="1" spans="1:19">
      <c r="A64" s="31"/>
      <c r="B64" s="33">
        <v>14</v>
      </c>
      <c r="C64" s="32" t="s">
        <v>114</v>
      </c>
      <c r="D64" s="32"/>
      <c r="E64" s="12">
        <v>3</v>
      </c>
      <c r="F64" s="12">
        <v>3</v>
      </c>
      <c r="G64" s="12">
        <f t="shared" si="5"/>
        <v>0</v>
      </c>
      <c r="H64" s="12"/>
      <c r="I64" s="12"/>
      <c r="J64" s="34">
        <v>4</v>
      </c>
      <c r="K64" s="34">
        <v>4</v>
      </c>
      <c r="L64" s="34">
        <v>0</v>
      </c>
      <c r="M64" s="34">
        <v>0</v>
      </c>
      <c r="N64" s="34">
        <f t="shared" si="6"/>
        <v>4</v>
      </c>
      <c r="O64" s="40">
        <v>1.66666666666667</v>
      </c>
      <c r="P64" s="41"/>
      <c r="Q64" s="41"/>
      <c r="R64" s="41"/>
      <c r="S64" s="45"/>
    </row>
    <row r="65" ht="30" customHeight="1" spans="1:19">
      <c r="A65" s="31"/>
      <c r="B65" s="33">
        <v>15</v>
      </c>
      <c r="C65" s="32" t="s">
        <v>115</v>
      </c>
      <c r="D65" s="32"/>
      <c r="E65" s="12">
        <v>17</v>
      </c>
      <c r="F65" s="12">
        <v>10</v>
      </c>
      <c r="G65" s="12">
        <f t="shared" si="5"/>
        <v>7</v>
      </c>
      <c r="H65" s="12"/>
      <c r="I65" s="12"/>
      <c r="J65" s="34">
        <v>11</v>
      </c>
      <c r="K65" s="34">
        <v>3</v>
      </c>
      <c r="L65" s="34">
        <v>8</v>
      </c>
      <c r="M65" s="34">
        <v>2</v>
      </c>
      <c r="N65" s="34">
        <f t="shared" si="6"/>
        <v>13</v>
      </c>
      <c r="O65" s="40">
        <v>1.5</v>
      </c>
      <c r="P65" s="41"/>
      <c r="Q65" s="41"/>
      <c r="R65" s="41"/>
      <c r="S65" s="45"/>
    </row>
    <row r="66" ht="30" customHeight="1" spans="1:19">
      <c r="A66" s="31"/>
      <c r="B66" s="33">
        <v>16</v>
      </c>
      <c r="C66" s="32" t="s">
        <v>116</v>
      </c>
      <c r="D66" s="32"/>
      <c r="E66" s="12">
        <v>4</v>
      </c>
      <c r="F66" s="12">
        <v>5</v>
      </c>
      <c r="G66" s="12">
        <f t="shared" si="5"/>
        <v>-1</v>
      </c>
      <c r="H66" s="12"/>
      <c r="I66" s="12"/>
      <c r="J66" s="34">
        <v>3</v>
      </c>
      <c r="K66" s="34">
        <v>3</v>
      </c>
      <c r="L66" s="34">
        <v>3</v>
      </c>
      <c r="M66" s="34">
        <v>0</v>
      </c>
      <c r="N66" s="34">
        <f t="shared" si="6"/>
        <v>6</v>
      </c>
      <c r="O66" s="40">
        <v>0.5</v>
      </c>
      <c r="P66" s="41"/>
      <c r="Q66" s="41"/>
      <c r="R66" s="41"/>
      <c r="S66" s="45"/>
    </row>
    <row r="67" ht="30" customHeight="1" spans="1:19">
      <c r="A67" s="31"/>
      <c r="B67" s="33">
        <v>17</v>
      </c>
      <c r="C67" s="32" t="s">
        <v>117</v>
      </c>
      <c r="D67" s="32"/>
      <c r="E67" s="12">
        <v>10</v>
      </c>
      <c r="F67" s="12">
        <v>10</v>
      </c>
      <c r="G67" s="12">
        <f t="shared" si="5"/>
        <v>0</v>
      </c>
      <c r="H67" s="12"/>
      <c r="I67" s="12"/>
      <c r="J67" s="34">
        <v>4</v>
      </c>
      <c r="K67" s="34">
        <v>4</v>
      </c>
      <c r="L67" s="34">
        <v>1</v>
      </c>
      <c r="M67" s="34">
        <v>0</v>
      </c>
      <c r="N67" s="34">
        <f t="shared" si="6"/>
        <v>5</v>
      </c>
      <c r="O67" s="40">
        <v>0.4</v>
      </c>
      <c r="P67" s="41"/>
      <c r="Q67" s="41"/>
      <c r="R67" s="41"/>
      <c r="S67" s="45"/>
    </row>
    <row r="68" ht="30" customHeight="1" spans="1:19">
      <c r="A68" s="31"/>
      <c r="B68" s="33">
        <v>18</v>
      </c>
      <c r="C68" s="32" t="s">
        <v>118</v>
      </c>
      <c r="D68" s="32"/>
      <c r="E68" s="12">
        <v>22</v>
      </c>
      <c r="F68" s="12">
        <v>15</v>
      </c>
      <c r="G68" s="12">
        <f t="shared" si="5"/>
        <v>7</v>
      </c>
      <c r="H68" s="12"/>
      <c r="I68" s="12"/>
      <c r="J68" s="34">
        <v>8</v>
      </c>
      <c r="K68" s="34">
        <v>4</v>
      </c>
      <c r="L68" s="34">
        <v>4</v>
      </c>
      <c r="M68" s="34">
        <v>0</v>
      </c>
      <c r="N68" s="34">
        <f t="shared" si="6"/>
        <v>8</v>
      </c>
      <c r="O68" s="40">
        <v>0.421052631578947</v>
      </c>
      <c r="P68" s="41"/>
      <c r="Q68" s="41"/>
      <c r="R68" s="41"/>
      <c r="S68" s="45"/>
    </row>
    <row r="69" ht="30" customHeight="1" spans="1:19">
      <c r="A69" s="31"/>
      <c r="B69" s="33">
        <v>19</v>
      </c>
      <c r="C69" s="32" t="s">
        <v>119</v>
      </c>
      <c r="D69" s="32"/>
      <c r="E69" s="12">
        <v>4</v>
      </c>
      <c r="F69" s="12">
        <v>4</v>
      </c>
      <c r="G69" s="12">
        <f t="shared" si="5"/>
        <v>0</v>
      </c>
      <c r="H69" s="12"/>
      <c r="I69" s="12"/>
      <c r="J69" s="34">
        <v>1</v>
      </c>
      <c r="K69" s="34">
        <v>1</v>
      </c>
      <c r="L69" s="34">
        <v>0</v>
      </c>
      <c r="M69" s="34">
        <v>0</v>
      </c>
      <c r="N69" s="34">
        <f t="shared" si="6"/>
        <v>1</v>
      </c>
      <c r="O69" s="40">
        <v>0.5</v>
      </c>
      <c r="P69" s="41"/>
      <c r="Q69" s="41"/>
      <c r="R69" s="41"/>
      <c r="S69" s="45"/>
    </row>
    <row r="70" ht="30" customHeight="1" spans="1:19">
      <c r="A70" s="31"/>
      <c r="B70" s="33">
        <v>20</v>
      </c>
      <c r="C70" s="32" t="s">
        <v>120</v>
      </c>
      <c r="D70" s="32"/>
      <c r="E70" s="12">
        <v>4</v>
      </c>
      <c r="F70" s="12">
        <v>4</v>
      </c>
      <c r="G70" s="12">
        <f t="shared" si="5"/>
        <v>0</v>
      </c>
      <c r="H70" s="12"/>
      <c r="I70" s="12"/>
      <c r="J70" s="34">
        <v>2</v>
      </c>
      <c r="K70" s="34">
        <v>2</v>
      </c>
      <c r="L70" s="34">
        <v>1</v>
      </c>
      <c r="M70" s="34">
        <v>0</v>
      </c>
      <c r="N70" s="34">
        <f t="shared" si="6"/>
        <v>3</v>
      </c>
      <c r="O70" s="40">
        <v>0.5</v>
      </c>
      <c r="P70" s="41"/>
      <c r="Q70" s="41"/>
      <c r="R70" s="41"/>
      <c r="S70" s="45"/>
    </row>
    <row r="71" ht="30" customHeight="1" spans="1:19">
      <c r="A71" s="31"/>
      <c r="B71" s="33">
        <v>21</v>
      </c>
      <c r="C71" s="32" t="s">
        <v>121</v>
      </c>
      <c r="D71" s="32"/>
      <c r="E71" s="12">
        <v>7</v>
      </c>
      <c r="F71" s="12">
        <v>6</v>
      </c>
      <c r="G71" s="12">
        <f t="shared" si="5"/>
        <v>1</v>
      </c>
      <c r="H71" s="12"/>
      <c r="I71" s="12"/>
      <c r="J71" s="34">
        <v>0</v>
      </c>
      <c r="K71" s="34"/>
      <c r="L71" s="34"/>
      <c r="M71" s="34"/>
      <c r="N71" s="34">
        <f t="shared" si="6"/>
        <v>0</v>
      </c>
      <c r="O71" s="40">
        <v>0.428571428571429</v>
      </c>
      <c r="P71" s="41"/>
      <c r="Q71" s="41"/>
      <c r="R71" s="41"/>
      <c r="S71" s="45"/>
    </row>
    <row r="72" ht="30" customHeight="1" spans="1:19">
      <c r="A72" s="31"/>
      <c r="B72" s="33">
        <v>22</v>
      </c>
      <c r="C72" s="32" t="s">
        <v>122</v>
      </c>
      <c r="D72" s="32"/>
      <c r="E72" s="12">
        <v>14</v>
      </c>
      <c r="F72" s="12">
        <v>14</v>
      </c>
      <c r="G72" s="12">
        <f t="shared" si="5"/>
        <v>0</v>
      </c>
      <c r="H72" s="12"/>
      <c r="I72" s="12"/>
      <c r="J72" s="34">
        <v>4</v>
      </c>
      <c r="K72" s="34">
        <v>4</v>
      </c>
      <c r="L72" s="34">
        <v>2</v>
      </c>
      <c r="M72" s="34">
        <v>1</v>
      </c>
      <c r="N72" s="34">
        <f t="shared" si="6"/>
        <v>7</v>
      </c>
      <c r="O72" s="40">
        <v>0.428571428571429</v>
      </c>
      <c r="P72" s="41"/>
      <c r="Q72" s="41"/>
      <c r="R72" s="41"/>
      <c r="S72" s="45"/>
    </row>
    <row r="73" ht="30" customHeight="1" spans="1:19">
      <c r="A73" s="31"/>
      <c r="B73" s="33">
        <v>23</v>
      </c>
      <c r="C73" s="32" t="s">
        <v>123</v>
      </c>
      <c r="D73" s="32"/>
      <c r="E73" s="12">
        <v>11</v>
      </c>
      <c r="F73" s="12">
        <v>8</v>
      </c>
      <c r="G73" s="12">
        <f t="shared" si="5"/>
        <v>3</v>
      </c>
      <c r="H73" s="12"/>
      <c r="I73" s="12"/>
      <c r="J73" s="34">
        <v>1</v>
      </c>
      <c r="K73" s="34">
        <v>1</v>
      </c>
      <c r="L73" s="34">
        <v>2</v>
      </c>
      <c r="M73" s="34">
        <v>0</v>
      </c>
      <c r="N73" s="34">
        <f t="shared" si="6"/>
        <v>3</v>
      </c>
      <c r="O73" s="40">
        <v>0.444444444444444</v>
      </c>
      <c r="P73" s="41"/>
      <c r="Q73" s="41"/>
      <c r="R73" s="41"/>
      <c r="S73" s="45"/>
    </row>
    <row r="74" ht="30" customHeight="1" spans="1:19">
      <c r="A74" s="31"/>
      <c r="B74" s="33">
        <v>24</v>
      </c>
      <c r="C74" s="32" t="s">
        <v>124</v>
      </c>
      <c r="D74" s="32"/>
      <c r="E74" s="12">
        <v>6</v>
      </c>
      <c r="F74" s="12">
        <v>6</v>
      </c>
      <c r="G74" s="12">
        <f t="shared" si="5"/>
        <v>0</v>
      </c>
      <c r="H74" s="12"/>
      <c r="I74" s="12"/>
      <c r="J74" s="34">
        <v>5</v>
      </c>
      <c r="K74" s="34">
        <v>3</v>
      </c>
      <c r="L74" s="34">
        <v>2</v>
      </c>
      <c r="M74" s="34">
        <v>0</v>
      </c>
      <c r="N74" s="34">
        <f t="shared" si="6"/>
        <v>5</v>
      </c>
      <c r="O74" s="40">
        <v>0.5</v>
      </c>
      <c r="P74" s="41"/>
      <c r="Q74" s="41"/>
      <c r="R74" s="41"/>
      <c r="S74" s="45"/>
    </row>
    <row r="75" ht="30" customHeight="1" spans="1:19">
      <c r="A75" s="35" t="s">
        <v>97</v>
      </c>
      <c r="B75" s="33">
        <v>25</v>
      </c>
      <c r="C75" s="32" t="s">
        <v>125</v>
      </c>
      <c r="D75" s="32"/>
      <c r="E75" s="12">
        <v>12</v>
      </c>
      <c r="F75" s="12">
        <v>8</v>
      </c>
      <c r="G75" s="12">
        <f t="shared" si="5"/>
        <v>4</v>
      </c>
      <c r="H75" s="12"/>
      <c r="I75" s="12"/>
      <c r="J75" s="34">
        <v>1</v>
      </c>
      <c r="K75" s="34">
        <v>1</v>
      </c>
      <c r="L75" s="34">
        <v>1</v>
      </c>
      <c r="M75" s="34"/>
      <c r="N75" s="34">
        <f t="shared" si="6"/>
        <v>2</v>
      </c>
      <c r="O75" s="40">
        <v>0.285714285714286</v>
      </c>
      <c r="P75" s="41"/>
      <c r="Q75" s="41"/>
      <c r="R75" s="41"/>
      <c r="S75" s="45"/>
    </row>
    <row r="76" ht="30" customHeight="1" spans="1:19">
      <c r="A76" s="36"/>
      <c r="B76" s="33">
        <v>26</v>
      </c>
      <c r="C76" s="32" t="s">
        <v>126</v>
      </c>
      <c r="D76" s="32"/>
      <c r="E76" s="12">
        <v>6</v>
      </c>
      <c r="F76" s="12">
        <v>4</v>
      </c>
      <c r="G76" s="12">
        <f t="shared" si="5"/>
        <v>2</v>
      </c>
      <c r="H76" s="12"/>
      <c r="I76" s="12"/>
      <c r="J76" s="34">
        <v>1</v>
      </c>
      <c r="K76" s="34">
        <v>1</v>
      </c>
      <c r="L76" s="34">
        <v>0</v>
      </c>
      <c r="M76" s="34">
        <v>1</v>
      </c>
      <c r="N76" s="34">
        <f t="shared" si="6"/>
        <v>2</v>
      </c>
      <c r="O76" s="40">
        <v>0.333333333333333</v>
      </c>
      <c r="P76" s="41"/>
      <c r="Q76" s="41"/>
      <c r="R76" s="41"/>
      <c r="S76" s="45"/>
    </row>
    <row r="77" ht="30" customHeight="1" spans="1:19">
      <c r="A77" s="36"/>
      <c r="B77" s="33">
        <v>27</v>
      </c>
      <c r="C77" s="32" t="s">
        <v>127</v>
      </c>
      <c r="D77" s="32"/>
      <c r="E77" s="12">
        <v>3</v>
      </c>
      <c r="F77" s="12">
        <v>4</v>
      </c>
      <c r="G77" s="12">
        <f t="shared" si="5"/>
        <v>-1</v>
      </c>
      <c r="H77" s="12"/>
      <c r="I77" s="12"/>
      <c r="J77" s="34">
        <v>1</v>
      </c>
      <c r="K77" s="34">
        <v>1</v>
      </c>
      <c r="L77" s="34">
        <v>0</v>
      </c>
      <c r="M77" s="34">
        <v>0</v>
      </c>
      <c r="N77" s="34">
        <f t="shared" si="6"/>
        <v>1</v>
      </c>
      <c r="O77" s="40">
        <v>0.25</v>
      </c>
      <c r="P77" s="41"/>
      <c r="Q77" s="41"/>
      <c r="R77" s="41"/>
      <c r="S77" s="45"/>
    </row>
    <row r="78" ht="30" customHeight="1" spans="1:19">
      <c r="A78" s="36"/>
      <c r="B78" s="33">
        <v>28</v>
      </c>
      <c r="C78" s="32" t="s">
        <v>128</v>
      </c>
      <c r="D78" s="32"/>
      <c r="E78" s="12">
        <v>3</v>
      </c>
      <c r="F78" s="12">
        <v>3</v>
      </c>
      <c r="G78" s="12">
        <f t="shared" si="5"/>
        <v>0</v>
      </c>
      <c r="H78" s="12"/>
      <c r="I78" s="12"/>
      <c r="J78" s="34">
        <v>1</v>
      </c>
      <c r="K78" s="34">
        <v>1</v>
      </c>
      <c r="L78" s="34">
        <v>0</v>
      </c>
      <c r="M78" s="34">
        <v>0</v>
      </c>
      <c r="N78" s="34">
        <f t="shared" si="6"/>
        <v>1</v>
      </c>
      <c r="O78" s="40">
        <v>0.333333333333333</v>
      </c>
      <c r="P78" s="41"/>
      <c r="Q78" s="41"/>
      <c r="R78" s="41"/>
      <c r="S78" s="45"/>
    </row>
    <row r="79" ht="30" customHeight="1" spans="1:19">
      <c r="A79" s="37"/>
      <c r="B79" s="33">
        <v>29</v>
      </c>
      <c r="C79" s="32" t="s">
        <v>129</v>
      </c>
      <c r="D79" s="32"/>
      <c r="E79" s="12">
        <v>7</v>
      </c>
      <c r="F79" s="12">
        <v>7</v>
      </c>
      <c r="G79" s="12">
        <f t="shared" si="5"/>
        <v>0</v>
      </c>
      <c r="H79" s="12"/>
      <c r="I79" s="12"/>
      <c r="J79" s="34">
        <v>1</v>
      </c>
      <c r="K79" s="34">
        <v>1</v>
      </c>
      <c r="L79" s="34"/>
      <c r="M79" s="34"/>
      <c r="N79" s="34">
        <f t="shared" si="6"/>
        <v>1</v>
      </c>
      <c r="O79" s="40"/>
      <c r="P79" s="41"/>
      <c r="Q79" s="41"/>
      <c r="R79" s="41"/>
      <c r="S79" s="45"/>
    </row>
    <row r="80" ht="30" customHeight="1" spans="1:19">
      <c r="A80" s="31" t="s">
        <v>130</v>
      </c>
      <c r="B80" s="33">
        <v>1</v>
      </c>
      <c r="C80" s="32" t="s">
        <v>131</v>
      </c>
      <c r="D80" s="32"/>
      <c r="E80" s="12">
        <v>67</v>
      </c>
      <c r="F80" s="12">
        <v>63</v>
      </c>
      <c r="G80" s="12">
        <f t="shared" si="5"/>
        <v>4</v>
      </c>
      <c r="H80" s="12"/>
      <c r="I80" s="12"/>
      <c r="J80" s="34">
        <v>12</v>
      </c>
      <c r="K80" s="34">
        <v>12</v>
      </c>
      <c r="L80" s="34">
        <v>0</v>
      </c>
      <c r="M80" s="34">
        <v>0</v>
      </c>
      <c r="N80" s="34">
        <f t="shared" si="6"/>
        <v>12</v>
      </c>
      <c r="O80" s="40">
        <v>0.17910447761194</v>
      </c>
      <c r="P80" s="41"/>
      <c r="Q80" s="41"/>
      <c r="R80" s="41"/>
      <c r="S80" s="45"/>
    </row>
    <row r="81" ht="30" customHeight="1" spans="1:19">
      <c r="A81" s="31"/>
      <c r="B81" s="33">
        <v>2</v>
      </c>
      <c r="C81" s="32" t="s">
        <v>132</v>
      </c>
      <c r="D81" s="32"/>
      <c r="E81" s="12">
        <v>15</v>
      </c>
      <c r="F81" s="12">
        <v>13</v>
      </c>
      <c r="G81" s="12">
        <f t="shared" si="5"/>
        <v>2</v>
      </c>
      <c r="H81" s="12"/>
      <c r="I81" s="12"/>
      <c r="J81" s="34">
        <v>3</v>
      </c>
      <c r="K81" s="34">
        <v>3</v>
      </c>
      <c r="L81" s="34">
        <v>0</v>
      </c>
      <c r="M81" s="34">
        <v>0</v>
      </c>
      <c r="N81" s="34">
        <f t="shared" si="6"/>
        <v>3</v>
      </c>
      <c r="O81" s="40">
        <v>0.2</v>
      </c>
      <c r="P81" s="41"/>
      <c r="Q81" s="41"/>
      <c r="R81" s="41"/>
      <c r="S81" s="45"/>
    </row>
    <row r="82" ht="30" customHeight="1" spans="1:19">
      <c r="A82" s="31"/>
      <c r="B82" s="33">
        <v>3</v>
      </c>
      <c r="C82" s="32" t="s">
        <v>133</v>
      </c>
      <c r="D82" s="32"/>
      <c r="E82" s="12">
        <v>5</v>
      </c>
      <c r="F82" s="12">
        <v>5</v>
      </c>
      <c r="G82" s="12">
        <f t="shared" si="5"/>
        <v>0</v>
      </c>
      <c r="H82" s="12"/>
      <c r="I82" s="12"/>
      <c r="J82" s="34">
        <v>2</v>
      </c>
      <c r="K82" s="34">
        <v>2</v>
      </c>
      <c r="L82" s="34">
        <v>0</v>
      </c>
      <c r="M82" s="34">
        <v>0</v>
      </c>
      <c r="N82" s="34">
        <f t="shared" si="6"/>
        <v>2</v>
      </c>
      <c r="O82" s="40">
        <v>0.4</v>
      </c>
      <c r="P82" s="41"/>
      <c r="Q82" s="41"/>
      <c r="R82" s="41"/>
      <c r="S82" s="45"/>
    </row>
    <row r="83" ht="30" customHeight="1" spans="1:19">
      <c r="A83" s="31"/>
      <c r="B83" s="33">
        <v>4</v>
      </c>
      <c r="C83" s="32" t="s">
        <v>134</v>
      </c>
      <c r="D83" s="32"/>
      <c r="E83" s="12">
        <v>6</v>
      </c>
      <c r="F83" s="12">
        <v>6</v>
      </c>
      <c r="G83" s="12">
        <f t="shared" si="5"/>
        <v>0</v>
      </c>
      <c r="H83" s="12"/>
      <c r="I83" s="12"/>
      <c r="J83" s="34">
        <v>10</v>
      </c>
      <c r="K83" s="34">
        <v>10</v>
      </c>
      <c r="L83" s="34"/>
      <c r="M83" s="34"/>
      <c r="N83" s="34">
        <f t="shared" si="6"/>
        <v>10</v>
      </c>
      <c r="O83" s="40">
        <v>1.66666666666667</v>
      </c>
      <c r="P83" s="41"/>
      <c r="Q83" s="41"/>
      <c r="R83" s="41"/>
      <c r="S83" s="45"/>
    </row>
    <row r="84" ht="30" customHeight="1" spans="1:19">
      <c r="A84" s="31" t="s">
        <v>135</v>
      </c>
      <c r="B84" s="31"/>
      <c r="C84" s="31"/>
      <c r="D84" s="31"/>
      <c r="E84" s="31">
        <f>SUM(E5:E83)</f>
        <v>1058</v>
      </c>
      <c r="F84" s="31">
        <f>SUM(F5:F83)</f>
        <v>800</v>
      </c>
      <c r="G84" s="12">
        <f t="shared" si="5"/>
        <v>258</v>
      </c>
      <c r="H84" s="31"/>
      <c r="I84" s="31"/>
      <c r="J84" s="31">
        <f>SUM(J5:J83)</f>
        <v>589</v>
      </c>
      <c r="K84" s="31">
        <f>SUM(K5:K83)</f>
        <v>531</v>
      </c>
      <c r="L84" s="31">
        <f>SUM(L5:L83)</f>
        <v>125</v>
      </c>
      <c r="M84" s="31">
        <f>SUM(M5:M83)</f>
        <v>57</v>
      </c>
      <c r="N84" s="31">
        <f>SUM(N5:N83)</f>
        <v>719</v>
      </c>
      <c r="O84" s="49"/>
      <c r="P84" s="44">
        <f>SUM(P2:P83)</f>
        <v>340</v>
      </c>
      <c r="Q84" s="44"/>
      <c r="R84" s="44">
        <f>SUM(R2:R83)</f>
        <v>-25</v>
      </c>
      <c r="S84" s="45"/>
    </row>
    <row r="85" spans="1:19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</row>
    <row r="86" spans="1:19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</row>
    <row r="87" spans="1:19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</row>
  </sheetData>
  <mergeCells count="26">
    <mergeCell ref="A1:S1"/>
    <mergeCell ref="D2:G2"/>
    <mergeCell ref="H2:I2"/>
    <mergeCell ref="J2:K2"/>
    <mergeCell ref="L2:M2"/>
    <mergeCell ref="A84:C84"/>
    <mergeCell ref="A2:A3"/>
    <mergeCell ref="A5:A7"/>
    <mergeCell ref="A8:A16"/>
    <mergeCell ref="A17:A24"/>
    <mergeCell ref="A25:A36"/>
    <mergeCell ref="A37:A38"/>
    <mergeCell ref="A39:A48"/>
    <mergeCell ref="A49:A50"/>
    <mergeCell ref="A51:A74"/>
    <mergeCell ref="A75:A79"/>
    <mergeCell ref="A80:A83"/>
    <mergeCell ref="B2:B3"/>
    <mergeCell ref="C2:C3"/>
    <mergeCell ref="N2:N3"/>
    <mergeCell ref="O2:O3"/>
    <mergeCell ref="P2:P3"/>
    <mergeCell ref="Q2:Q3"/>
    <mergeCell ref="R2:R3"/>
    <mergeCell ref="S2:S3"/>
    <mergeCell ref="A85:S87"/>
  </mergeCells>
  <printOptions horizontalCentered="1"/>
  <pageMargins left="0.393055555555556" right="0.393055555555556" top="0.393055555555556" bottom="0.393055555555556" header="0.511805555555556" footer="0.196527777777778"/>
  <pageSetup paperSize="8" scale="75" orientation="landscape"/>
  <headerFooter>
    <oddFooter>&amp;C第 &amp;P 页，共 &amp;N 页</oddFooter>
  </headerFooter>
  <rowBreaks count="2" manualBreakCount="2">
    <brk id="24" max="18" man="1"/>
    <brk id="48" max="18" man="1"/>
  </rowBreaks>
  <colBreaks count="1" manualBreakCount="1">
    <brk id="19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pane ySplit="3" topLeftCell="A4" activePane="bottomLeft" state="frozen"/>
      <selection/>
      <selection pane="bottomLeft" activeCell="K15" sqref="K15"/>
    </sheetView>
  </sheetViews>
  <sheetFormatPr defaultColWidth="9" defaultRowHeight="13.5"/>
  <cols>
    <col min="1" max="1" width="6.375" customWidth="1"/>
    <col min="2" max="2" width="36.25" style="1" customWidth="1"/>
    <col min="3" max="3" width="14.375" style="1" customWidth="1"/>
    <col min="4" max="4" width="23.375" style="1" customWidth="1"/>
  </cols>
  <sheetData>
    <row r="1" ht="21" customHeight="1" spans="1:1">
      <c r="A1" t="s">
        <v>136</v>
      </c>
    </row>
    <row r="2" ht="39" customHeight="1" spans="1:4">
      <c r="A2" s="2" t="s">
        <v>137</v>
      </c>
      <c r="B2" s="2"/>
      <c r="C2" s="2"/>
      <c r="D2" s="2"/>
    </row>
    <row r="3" ht="27" customHeight="1" spans="1:4">
      <c r="A3" s="3" t="s">
        <v>2</v>
      </c>
      <c r="B3" s="3" t="s">
        <v>138</v>
      </c>
      <c r="C3" s="3" t="s">
        <v>139</v>
      </c>
      <c r="D3" s="4" t="s">
        <v>140</v>
      </c>
    </row>
    <row r="4" ht="36" customHeight="1" spans="1:4">
      <c r="A4" s="5">
        <v>1</v>
      </c>
      <c r="B4" s="6" t="s">
        <v>141</v>
      </c>
      <c r="C4" s="7" t="s">
        <v>142</v>
      </c>
      <c r="D4" s="8" t="s">
        <v>143</v>
      </c>
    </row>
    <row r="5" ht="24" customHeight="1" spans="1:4">
      <c r="A5" s="9">
        <v>2</v>
      </c>
      <c r="B5" s="10" t="s">
        <v>144</v>
      </c>
      <c r="C5" s="6"/>
      <c r="D5" s="11"/>
    </row>
    <row r="6" ht="24" customHeight="1" spans="1:4">
      <c r="A6" s="9">
        <v>3</v>
      </c>
      <c r="B6" s="10" t="s">
        <v>145</v>
      </c>
      <c r="C6" s="10" t="s">
        <v>146</v>
      </c>
      <c r="D6" s="12">
        <v>15819477687</v>
      </c>
    </row>
    <row r="7" ht="24" customHeight="1" spans="1:4">
      <c r="A7" s="9">
        <v>4</v>
      </c>
      <c r="B7" s="10" t="s">
        <v>147</v>
      </c>
      <c r="C7" s="10" t="s">
        <v>148</v>
      </c>
      <c r="D7" s="12" t="s">
        <v>149</v>
      </c>
    </row>
    <row r="8" ht="24" customHeight="1" spans="1:4">
      <c r="A8" s="9">
        <v>5</v>
      </c>
      <c r="B8" s="10" t="s">
        <v>150</v>
      </c>
      <c r="C8" s="10" t="s">
        <v>151</v>
      </c>
      <c r="D8" s="12" t="s">
        <v>152</v>
      </c>
    </row>
    <row r="9" ht="24" customHeight="1" spans="1:4">
      <c r="A9" s="9">
        <v>6</v>
      </c>
      <c r="B9" s="10" t="s">
        <v>153</v>
      </c>
      <c r="C9" s="10" t="s">
        <v>154</v>
      </c>
      <c r="D9" s="12" t="s">
        <v>155</v>
      </c>
    </row>
    <row r="10" ht="24" customHeight="1" spans="1:11">
      <c r="A10" s="9">
        <v>7</v>
      </c>
      <c r="B10" s="10" t="s">
        <v>156</v>
      </c>
      <c r="C10" s="13" t="s">
        <v>157</v>
      </c>
      <c r="D10" s="14" t="s">
        <v>158</v>
      </c>
      <c r="K10" s="18"/>
    </row>
    <row r="11" ht="24" customHeight="1" spans="1:4">
      <c r="A11" s="9">
        <v>8</v>
      </c>
      <c r="B11" s="10" t="s">
        <v>159</v>
      </c>
      <c r="C11" s="6"/>
      <c r="D11" s="11"/>
    </row>
    <row r="12" ht="24" customHeight="1" spans="1:4">
      <c r="A12" s="9">
        <v>9</v>
      </c>
      <c r="B12" s="10" t="s">
        <v>160</v>
      </c>
      <c r="C12" s="10" t="s">
        <v>161</v>
      </c>
      <c r="D12" s="12" t="s">
        <v>162</v>
      </c>
    </row>
    <row r="13" ht="24" customHeight="1" spans="1:4">
      <c r="A13" s="9">
        <v>10</v>
      </c>
      <c r="B13" s="10" t="s">
        <v>163</v>
      </c>
      <c r="C13" s="10" t="s">
        <v>164</v>
      </c>
      <c r="D13" s="12" t="s">
        <v>165</v>
      </c>
    </row>
    <row r="14" ht="24" customHeight="1" spans="1:4">
      <c r="A14" s="9">
        <v>11</v>
      </c>
      <c r="B14" s="10" t="s">
        <v>166</v>
      </c>
      <c r="C14" s="10" t="s">
        <v>146</v>
      </c>
      <c r="D14" s="12" t="s">
        <v>167</v>
      </c>
    </row>
    <row r="15" ht="24" customHeight="1" spans="1:4">
      <c r="A15" s="9">
        <v>12</v>
      </c>
      <c r="B15" s="10" t="s">
        <v>168</v>
      </c>
      <c r="C15" s="10" t="s">
        <v>169</v>
      </c>
      <c r="D15" s="12" t="s">
        <v>170</v>
      </c>
    </row>
    <row r="16" ht="24" customHeight="1" spans="1:4">
      <c r="A16" s="9">
        <v>13</v>
      </c>
      <c r="B16" s="10" t="s">
        <v>171</v>
      </c>
      <c r="C16" s="10" t="s">
        <v>172</v>
      </c>
      <c r="D16" s="12" t="s">
        <v>173</v>
      </c>
    </row>
    <row r="17" ht="24" customHeight="1" spans="1:4">
      <c r="A17" s="9">
        <v>14</v>
      </c>
      <c r="B17" s="10" t="s">
        <v>174</v>
      </c>
      <c r="C17" s="10" t="s">
        <v>175</v>
      </c>
      <c r="D17" s="12" t="s">
        <v>176</v>
      </c>
    </row>
    <row r="18" ht="24" customHeight="1" spans="1:4">
      <c r="A18" s="9">
        <v>15</v>
      </c>
      <c r="B18" s="10" t="s">
        <v>177</v>
      </c>
      <c r="C18" s="10" t="s">
        <v>178</v>
      </c>
      <c r="D18" s="12" t="s">
        <v>179</v>
      </c>
    </row>
    <row r="19" ht="24" customHeight="1" spans="1:4">
      <c r="A19" s="9">
        <v>16</v>
      </c>
      <c r="B19" s="10" t="s">
        <v>180</v>
      </c>
      <c r="C19" s="13" t="s">
        <v>181</v>
      </c>
      <c r="D19" s="12" t="s">
        <v>182</v>
      </c>
    </row>
    <row r="20" ht="24" customHeight="1" spans="1:4">
      <c r="A20" s="9">
        <v>17</v>
      </c>
      <c r="B20" s="10" t="s">
        <v>183</v>
      </c>
      <c r="C20" s="6"/>
      <c r="D20" s="12"/>
    </row>
    <row r="21" ht="24" customHeight="1" spans="1:4">
      <c r="A21" s="9">
        <v>18</v>
      </c>
      <c r="B21" s="10" t="s">
        <v>184</v>
      </c>
      <c r="C21" s="10" t="s">
        <v>146</v>
      </c>
      <c r="D21" s="12" t="s">
        <v>185</v>
      </c>
    </row>
    <row r="22" ht="24" customHeight="1" spans="1:9">
      <c r="A22" s="9">
        <v>19</v>
      </c>
      <c r="B22" s="10" t="s">
        <v>186</v>
      </c>
      <c r="C22" s="10" t="s">
        <v>187</v>
      </c>
      <c r="D22" s="12" t="s">
        <v>188</v>
      </c>
      <c r="I22" s="18"/>
    </row>
    <row r="23" ht="24" customHeight="1" spans="1:4">
      <c r="A23" s="9">
        <v>20</v>
      </c>
      <c r="B23" s="10" t="s">
        <v>189</v>
      </c>
      <c r="C23" s="10" t="s">
        <v>190</v>
      </c>
      <c r="D23" s="12" t="s">
        <v>191</v>
      </c>
    </row>
    <row r="24" ht="24" customHeight="1" spans="1:4">
      <c r="A24" s="9">
        <v>21</v>
      </c>
      <c r="B24" s="10" t="s">
        <v>192</v>
      </c>
      <c r="C24" s="10" t="s">
        <v>193</v>
      </c>
      <c r="D24" s="12" t="s">
        <v>194</v>
      </c>
    </row>
    <row r="25" ht="43" customHeight="1" spans="1:4">
      <c r="A25" s="9">
        <v>22</v>
      </c>
      <c r="B25" s="10" t="s">
        <v>195</v>
      </c>
      <c r="C25" s="10" t="s">
        <v>151</v>
      </c>
      <c r="D25" s="12" t="s">
        <v>196</v>
      </c>
    </row>
    <row r="26" ht="24" customHeight="1" spans="1:4">
      <c r="A26" s="9">
        <v>23</v>
      </c>
      <c r="B26" s="10" t="s">
        <v>197</v>
      </c>
      <c r="C26" s="10" t="s">
        <v>198</v>
      </c>
      <c r="D26" s="12" t="s">
        <v>199</v>
      </c>
    </row>
    <row r="27" ht="35" customHeight="1" spans="1:4">
      <c r="A27" s="15" t="s">
        <v>200</v>
      </c>
      <c r="B27" s="16"/>
      <c r="C27" s="16"/>
      <c r="D27" s="17"/>
    </row>
  </sheetData>
  <mergeCells count="8">
    <mergeCell ref="A2:D2"/>
    <mergeCell ref="A27:D27"/>
    <mergeCell ref="C4:C5"/>
    <mergeCell ref="C10:C11"/>
    <mergeCell ref="C19:C20"/>
    <mergeCell ref="D4:D5"/>
    <mergeCell ref="D10:D11"/>
    <mergeCell ref="D19:D20"/>
  </mergeCells>
  <pageMargins left="1.0625" right="0.75" top="0.6687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金湾区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方案2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方志昂</dc:creator>
  <cp:lastModifiedBy>杉之韵</cp:lastModifiedBy>
  <dcterms:created xsi:type="dcterms:W3CDTF">2021-01-17T14:31:00Z</dcterms:created>
  <cp:lastPrinted>2021-02-12T16:43:00Z</cp:lastPrinted>
  <dcterms:modified xsi:type="dcterms:W3CDTF">2024-09-19T09:06:11Z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607E40E920C348E086A1BBF8B51F953B</vt:lpwstr>
  </property>
</Properties>
</file>