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资格复审合格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<sst xmlns="http://schemas.openxmlformats.org/spreadsheetml/2006/main" count="46" uniqueCount="14">
  <si>
    <t>2024年中欣国控公开招聘资格复审合格人员名单</t>
  </si>
  <si>
    <t>序号</t>
  </si>
  <si>
    <t>职位代码</t>
  </si>
  <si>
    <t>职位名称</t>
  </si>
  <si>
    <t>准考证号</t>
  </si>
  <si>
    <t>总成绩</t>
  </si>
  <si>
    <t>备注</t>
  </si>
  <si>
    <t>造价岗</t>
  </si>
  <si>
    <t/>
  </si>
  <si>
    <t>工程管理岗</t>
  </si>
  <si>
    <t>投资岗</t>
  </si>
  <si>
    <t>融资岗</t>
  </si>
  <si>
    <t>会计岗</t>
  </si>
  <si>
    <t>法务岗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</si>
</sst>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80" zoomScaleNormal="80" topLeftCell="A4" workbookViewId="0">
      <selection activeCell="J18" sqref="J18"/>
    </sheetView>
  </sheetViews>
  <sheetFormatPr defaultColWidth="9" defaultRowHeight="13.5" outlineLevelCol="5"/>
  <cols>
    <col min="1" max="1" width="5.75833333333333" style="1" customWidth="1"/>
    <col min="2" max="2" width="12.65" style="1" customWidth="1"/>
    <col min="3" max="3" width="18.9083333333333" style="1" customWidth="1"/>
    <col min="4" max="4" width="20.7083333333333" style="1" customWidth="1"/>
    <col min="5" max="5" width="15.8666666666667" style="1" customWidth="1"/>
    <col min="6" max="6" width="13.8166666666667" style="1"/>
    <col min="7" max="16377" width="9" style="1"/>
    <col min="16378" max="16384" width="9" style="2"/>
  </cols>
  <sheetData>
    <row r="1" s="1" customFormat="1" ht="37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9.5" customHeight="1" spans="1:6">
      <c r="A3" s="4">
        <v>1</v>
      </c>
      <c r="B3" s="5" t="str">
        <f>"02-1"</f>
        <v>02-1</v>
      </c>
      <c r="C3" s="5" t="s">
        <v>7</v>
      </c>
      <c r="D3" s="4" t="str">
        <f>"24081800421"</f>
        <v>24081800421</v>
      </c>
      <c r="E3" s="4">
        <v>78.6</v>
      </c>
      <c r="F3" s="6" t="s">
        <v>8</v>
      </c>
    </row>
    <row r="4" s="1" customFormat="1" ht="19.5" customHeight="1" spans="1:6">
      <c r="A4" s="4">
        <v>2</v>
      </c>
      <c r="B4" s="7"/>
      <c r="C4" s="7"/>
      <c r="D4" s="4" t="str">
        <f>"24081800417"</f>
        <v>24081800417</v>
      </c>
      <c r="E4" s="4">
        <v>78.4</v>
      </c>
      <c r="F4" s="6" t="s">
        <v>8</v>
      </c>
    </row>
    <row r="5" s="1" customFormat="1" ht="19.5" customHeight="1" spans="1:6">
      <c r="A5" s="4">
        <v>3</v>
      </c>
      <c r="B5" s="7"/>
      <c r="C5" s="7"/>
      <c r="D5" s="4" t="str">
        <f>"24081800416"</f>
        <v>24081800416</v>
      </c>
      <c r="E5" s="4">
        <v>77.8</v>
      </c>
      <c r="F5" s="6" t="s">
        <v>8</v>
      </c>
    </row>
    <row r="6" s="1" customFormat="1" ht="19.5" customHeight="1" spans="1:6">
      <c r="A6" s="4">
        <v>4</v>
      </c>
      <c r="B6" s="7"/>
      <c r="C6" s="7"/>
      <c r="D6" s="4" t="str">
        <f>"24081800418"</f>
        <v>24081800418</v>
      </c>
      <c r="E6" s="4">
        <v>70.8</v>
      </c>
      <c r="F6" s="6" t="s">
        <v>8</v>
      </c>
    </row>
    <row r="7" s="1" customFormat="1" ht="19.5" customHeight="1" spans="1:6">
      <c r="A7" s="4">
        <v>5</v>
      </c>
      <c r="B7" s="7"/>
      <c r="C7" s="7"/>
      <c r="D7" s="4" t="str">
        <f>"24081800422"</f>
        <v>24081800422</v>
      </c>
      <c r="E7" s="4">
        <v>68.4</v>
      </c>
      <c r="F7" s="6" t="s">
        <v>8</v>
      </c>
    </row>
    <row r="8" s="1" customFormat="1" ht="19.5" customHeight="1" spans="1:6">
      <c r="A8" s="4">
        <v>6</v>
      </c>
      <c r="B8" s="8"/>
      <c r="C8" s="8"/>
      <c r="D8" s="4" t="str">
        <f>"24081800423"</f>
        <v>24081800423</v>
      </c>
      <c r="E8" s="4">
        <v>68.4</v>
      </c>
      <c r="F8" s="6" t="s">
        <v>8</v>
      </c>
    </row>
    <row r="9" s="1" customFormat="1" ht="19.5" customHeight="1" spans="1:6">
      <c r="A9" s="4">
        <v>7</v>
      </c>
      <c r="B9" s="5" t="str">
        <f>"02-2"</f>
        <v>02-2</v>
      </c>
      <c r="C9" s="5" t="s">
        <v>9</v>
      </c>
      <c r="D9" s="4" t="str">
        <f>"24081800509"</f>
        <v>24081800509</v>
      </c>
      <c r="E9" s="4">
        <v>85.8</v>
      </c>
      <c r="F9" s="6" t="s">
        <v>8</v>
      </c>
    </row>
    <row r="10" s="1" customFormat="1" ht="19.5" customHeight="1" spans="1:6">
      <c r="A10" s="4">
        <v>8</v>
      </c>
      <c r="B10" s="7"/>
      <c r="C10" s="7"/>
      <c r="D10" s="4" t="str">
        <f>"24081800510"</f>
        <v>24081800510</v>
      </c>
      <c r="E10" s="4">
        <v>83.8</v>
      </c>
      <c r="F10" s="6" t="s">
        <v>8</v>
      </c>
    </row>
    <row r="11" s="1" customFormat="1" ht="19.5" customHeight="1" spans="1:6">
      <c r="A11" s="4">
        <v>9</v>
      </c>
      <c r="B11" s="7"/>
      <c r="C11" s="7"/>
      <c r="D11" s="4" t="str">
        <f>"24081800108"</f>
        <v>24081800108</v>
      </c>
      <c r="E11" s="4">
        <v>81.6</v>
      </c>
      <c r="F11" s="6" t="s">
        <v>8</v>
      </c>
    </row>
    <row r="12" s="1" customFormat="1" ht="19.5" customHeight="1" spans="1:6">
      <c r="A12" s="4">
        <v>10</v>
      </c>
      <c r="B12" s="7"/>
      <c r="C12" s="7"/>
      <c r="D12" s="4" t="str">
        <f>"24081800107"</f>
        <v>24081800107</v>
      </c>
      <c r="E12" s="4">
        <v>81</v>
      </c>
      <c r="F12" s="6" t="s">
        <v>8</v>
      </c>
    </row>
    <row r="13" s="1" customFormat="1" ht="19.5" customHeight="1" spans="1:6">
      <c r="A13" s="4">
        <v>11</v>
      </c>
      <c r="B13" s="7"/>
      <c r="C13" s="7"/>
      <c r="D13" s="4" t="str">
        <f>"24081800117"</f>
        <v>24081800117</v>
      </c>
      <c r="E13" s="4">
        <v>80</v>
      </c>
      <c r="F13" s="6" t="s">
        <v>8</v>
      </c>
    </row>
    <row r="14" s="1" customFormat="1" ht="19.5" customHeight="1" spans="1:6">
      <c r="A14" s="4">
        <v>12</v>
      </c>
      <c r="B14" s="7"/>
      <c r="C14" s="7"/>
      <c r="D14" s="4" t="str">
        <f>"24081800511"</f>
        <v>24081800511</v>
      </c>
      <c r="E14" s="4">
        <v>80</v>
      </c>
      <c r="F14" s="6" t="s">
        <v>8</v>
      </c>
    </row>
    <row r="15" s="1" customFormat="1" ht="19.5" customHeight="1" spans="1:6">
      <c r="A15" s="4">
        <v>13</v>
      </c>
      <c r="B15" s="7"/>
      <c r="C15" s="7"/>
      <c r="D15" s="4" t="str">
        <f>"24081800112"</f>
        <v>24081800112</v>
      </c>
      <c r="E15" s="4">
        <v>79</v>
      </c>
      <c r="F15" s="6" t="s">
        <v>8</v>
      </c>
    </row>
    <row r="16" s="1" customFormat="1" ht="19.5" customHeight="1" spans="1:6">
      <c r="A16" s="4">
        <v>14</v>
      </c>
      <c r="B16" s="7"/>
      <c r="C16" s="7"/>
      <c r="D16" s="4" t="str">
        <f>"24081800118"</f>
        <v>24081800118</v>
      </c>
      <c r="E16" s="4">
        <v>77.6</v>
      </c>
      <c r="F16" s="6" t="s">
        <v>8</v>
      </c>
    </row>
    <row r="17" s="1" customFormat="1" ht="19.5" customHeight="1" spans="1:6">
      <c r="A17" s="4">
        <v>15</v>
      </c>
      <c r="B17" s="7"/>
      <c r="C17" s="7"/>
      <c r="D17" s="4" t="str">
        <f>"24081800106"</f>
        <v>24081800106</v>
      </c>
      <c r="E17" s="4">
        <v>77.4</v>
      </c>
      <c r="F17" s="6" t="s">
        <v>8</v>
      </c>
    </row>
    <row r="18" s="1" customFormat="1" ht="19.5" customHeight="1" spans="1:6">
      <c r="A18" s="4">
        <v>16</v>
      </c>
      <c r="B18" s="7"/>
      <c r="C18" s="7"/>
      <c r="D18" s="4" t="str">
        <f>"24081800122"</f>
        <v>24081800122</v>
      </c>
      <c r="E18" s="4">
        <v>77.2</v>
      </c>
      <c r="F18" s="6" t="s">
        <v>8</v>
      </c>
    </row>
    <row r="19" s="1" customFormat="1" ht="19.5" customHeight="1" spans="1:6">
      <c r="A19" s="4">
        <v>17</v>
      </c>
      <c r="B19" s="7"/>
      <c r="C19" s="7"/>
      <c r="D19" s="4" t="str">
        <f>"24081800130"</f>
        <v>24081800130</v>
      </c>
      <c r="E19" s="4">
        <v>77.2</v>
      </c>
      <c r="F19" s="6" t="s">
        <v>8</v>
      </c>
    </row>
    <row r="20" s="1" customFormat="1" ht="19.5" customHeight="1" spans="1:6">
      <c r="A20" s="4">
        <v>18</v>
      </c>
      <c r="B20" s="8"/>
      <c r="C20" s="8"/>
      <c r="D20" s="4" t="str">
        <f>"24081800127"</f>
        <v>24081800127</v>
      </c>
      <c r="E20" s="4">
        <v>76.8</v>
      </c>
      <c r="F20" s="6"/>
    </row>
    <row r="21" s="1" customFormat="1" ht="19.5" customHeight="1" spans="1:6">
      <c r="A21" s="4">
        <v>19</v>
      </c>
      <c r="B21" s="5" t="str">
        <f>"02-3"</f>
        <v>02-3</v>
      </c>
      <c r="C21" s="5" t="s">
        <v>10</v>
      </c>
      <c r="D21" s="4" t="str">
        <f>"24081800405"</f>
        <v>24081800405</v>
      </c>
      <c r="E21" s="4">
        <v>71.8</v>
      </c>
      <c r="F21" s="6" t="s">
        <v>8</v>
      </c>
    </row>
    <row r="22" s="1" customFormat="1" ht="19.5" customHeight="1" spans="1:6">
      <c r="A22" s="4">
        <v>20</v>
      </c>
      <c r="B22" s="7"/>
      <c r="C22" s="7"/>
      <c r="D22" s="4" t="str">
        <f>"24081800413"</f>
        <v>24081800413</v>
      </c>
      <c r="E22" s="4">
        <v>64.8</v>
      </c>
      <c r="F22" s="6" t="s">
        <v>8</v>
      </c>
    </row>
    <row r="23" s="1" customFormat="1" ht="19.5" customHeight="1" spans="1:6">
      <c r="A23" s="4">
        <v>21</v>
      </c>
      <c r="B23" s="7"/>
      <c r="C23" s="7"/>
      <c r="D23" s="4" t="str">
        <f>"24081800410"</f>
        <v>24081800410</v>
      </c>
      <c r="E23" s="4">
        <v>63.2</v>
      </c>
      <c r="F23" s="6" t="s">
        <v>8</v>
      </c>
    </row>
    <row r="24" s="1" customFormat="1" ht="19.5" customHeight="1" spans="1:6">
      <c r="A24" s="4">
        <v>22</v>
      </c>
      <c r="B24" s="8"/>
      <c r="C24" s="8"/>
      <c r="D24" s="4" t="str">
        <f>"24081800414"</f>
        <v>24081800414</v>
      </c>
      <c r="E24" s="4">
        <v>63</v>
      </c>
      <c r="F24" s="6" t="s">
        <v>8</v>
      </c>
    </row>
    <row r="25" s="1" customFormat="1" ht="19.5" customHeight="1" spans="1:6">
      <c r="A25" s="4">
        <v>23</v>
      </c>
      <c r="B25" s="5" t="str">
        <f>"02-4"</f>
        <v>02-4</v>
      </c>
      <c r="C25" s="5" t="s">
        <v>11</v>
      </c>
      <c r="D25" s="4" t="str">
        <f>"24081800209"</f>
        <v>24081800209</v>
      </c>
      <c r="E25" s="4">
        <v>82.8</v>
      </c>
      <c r="F25" s="6" t="s">
        <v>8</v>
      </c>
    </row>
    <row r="26" s="1" customFormat="1" ht="19.5" customHeight="1" spans="1:6">
      <c r="A26" s="4">
        <v>24</v>
      </c>
      <c r="B26" s="7"/>
      <c r="C26" s="7"/>
      <c r="D26" s="4" t="str">
        <f>"24081800221"</f>
        <v>24081800221</v>
      </c>
      <c r="E26" s="4">
        <v>79.6</v>
      </c>
      <c r="F26" s="6" t="s">
        <v>8</v>
      </c>
    </row>
    <row r="27" s="1" customFormat="1" ht="19.5" customHeight="1" spans="1:6">
      <c r="A27" s="4">
        <v>25</v>
      </c>
      <c r="B27" s="7"/>
      <c r="C27" s="7"/>
      <c r="D27" s="4" t="str">
        <f>"24081800201"</f>
        <v>24081800201</v>
      </c>
      <c r="E27" s="4">
        <v>67.4</v>
      </c>
      <c r="F27" s="6" t="s">
        <v>8</v>
      </c>
    </row>
    <row r="28" s="1" customFormat="1" ht="19.5" customHeight="1" spans="1:6">
      <c r="A28" s="4">
        <v>26</v>
      </c>
      <c r="B28" s="7"/>
      <c r="C28" s="7"/>
      <c r="D28" s="4" t="str">
        <f>"24081800214"</f>
        <v>24081800214</v>
      </c>
      <c r="E28" s="4">
        <v>62</v>
      </c>
      <c r="F28" s="6" t="s">
        <v>8</v>
      </c>
    </row>
    <row r="29" s="1" customFormat="1" ht="19.5" customHeight="1" spans="1:6">
      <c r="A29" s="4">
        <v>27</v>
      </c>
      <c r="B29" s="7"/>
      <c r="C29" s="7"/>
      <c r="D29" s="4" t="str">
        <f>"24081800223"</f>
        <v>24081800223</v>
      </c>
      <c r="E29" s="4">
        <v>61.4</v>
      </c>
      <c r="F29" s="6" t="s">
        <v>8</v>
      </c>
    </row>
    <row r="30" s="1" customFormat="1" ht="19.5" customHeight="1" spans="1:6">
      <c r="A30" s="4">
        <v>28</v>
      </c>
      <c r="B30" s="7"/>
      <c r="C30" s="7"/>
      <c r="D30" s="4" t="str">
        <f>"24081800230"</f>
        <v>24081800230</v>
      </c>
      <c r="E30" s="4">
        <v>61</v>
      </c>
      <c r="F30" s="6" t="s">
        <v>8</v>
      </c>
    </row>
    <row r="31" s="1" customFormat="1" ht="19.5" customHeight="1" spans="1:6">
      <c r="A31" s="4">
        <v>29</v>
      </c>
      <c r="B31" s="7"/>
      <c r="C31" s="7"/>
      <c r="D31" s="4" t="str">
        <f>"24081800514"</f>
        <v>24081800514</v>
      </c>
      <c r="E31" s="4">
        <v>60.8</v>
      </c>
      <c r="F31" s="6" t="s">
        <v>8</v>
      </c>
    </row>
    <row r="32" s="1" customFormat="1" ht="19.5" customHeight="1" spans="1:6">
      <c r="A32" s="4">
        <v>30</v>
      </c>
      <c r="B32" s="8"/>
      <c r="C32" s="8"/>
      <c r="D32" s="4" t="str">
        <f>"24081800208"</f>
        <v>24081800208</v>
      </c>
      <c r="E32" s="4">
        <v>60.4</v>
      </c>
      <c r="F32" s="6"/>
    </row>
    <row r="33" s="1" customFormat="1" ht="19.5" customHeight="1" spans="1:6">
      <c r="A33" s="4">
        <v>31</v>
      </c>
      <c r="B33" s="5" t="str">
        <f>"02-5"</f>
        <v>02-5</v>
      </c>
      <c r="C33" s="5" t="s">
        <v>12</v>
      </c>
      <c r="D33" s="4" t="str">
        <f>"24081800306"</f>
        <v>24081800306</v>
      </c>
      <c r="E33" s="4">
        <v>80.6</v>
      </c>
      <c r="F33" s="6" t="s">
        <v>8</v>
      </c>
    </row>
    <row r="34" s="1" customFormat="1" ht="19.5" customHeight="1" spans="1:6">
      <c r="A34" s="4">
        <v>32</v>
      </c>
      <c r="B34" s="7"/>
      <c r="C34" s="7"/>
      <c r="D34" s="4" t="str">
        <f>"24081800301"</f>
        <v>24081800301</v>
      </c>
      <c r="E34" s="4">
        <v>77.2</v>
      </c>
      <c r="F34" s="6" t="s">
        <v>8</v>
      </c>
    </row>
    <row r="35" s="1" customFormat="1" ht="19.5" customHeight="1" spans="1:6">
      <c r="A35" s="4">
        <v>33</v>
      </c>
      <c r="B35" s="5" t="str">
        <f>"02-6"</f>
        <v>02-6</v>
      </c>
      <c r="C35" s="5" t="s">
        <v>13</v>
      </c>
      <c r="D35" s="4" t="str">
        <f>"24081800507"</f>
        <v>24081800507</v>
      </c>
      <c r="E35" s="4">
        <v>84.4</v>
      </c>
      <c r="F35" s="6" t="s">
        <v>8</v>
      </c>
    </row>
    <row r="36" s="1" customFormat="1" ht="19.5" customHeight="1" spans="1:6">
      <c r="A36" s="4">
        <v>34</v>
      </c>
      <c r="B36" s="7"/>
      <c r="C36" s="7"/>
      <c r="D36" s="4" t="str">
        <f>"24081800508"</f>
        <v>24081800508</v>
      </c>
      <c r="E36" s="4">
        <v>71.4</v>
      </c>
      <c r="F36" s="6" t="s">
        <v>8</v>
      </c>
    </row>
    <row r="37" s="1" customFormat="1" ht="19.5" customHeight="1" spans="1:6">
      <c r="A37" s="4">
        <v>35</v>
      </c>
      <c r="B37" s="8"/>
      <c r="C37" s="8"/>
      <c r="D37" s="4" t="str">
        <f>"24081800505"</f>
        <v>24081800505</v>
      </c>
      <c r="E37" s="4">
        <v>68.8</v>
      </c>
      <c r="F37" s="6" t="s">
        <v>8</v>
      </c>
    </row>
  </sheetData>
  <mergeCells count="13">
    <mergeCell ref="A1:F1"/>
    <mergeCell ref="B3:B8"/>
    <mergeCell ref="B9:B20"/>
    <mergeCell ref="B21:B24"/>
    <mergeCell ref="B25:B32"/>
    <mergeCell ref="B33:B34"/>
    <mergeCell ref="B35:B37"/>
    <mergeCell ref="C3:C8"/>
    <mergeCell ref="C9:C20"/>
    <mergeCell ref="C21:C24"/>
    <mergeCell ref="C25:C32"/>
    <mergeCell ref="C33:C34"/>
    <mergeCell ref="C35:C37"/>
  </mergeCells>
  <pageMargins left="0.75" right="0.75" top="0.511805555555556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吾皇朕彦WPS</cp:lastModifiedBy>
  <dcterms:created xsi:type="dcterms:W3CDTF">2024-09-02T05:11:00Z</dcterms:created>
  <dcterms:modified xsi:type="dcterms:W3CDTF">2024-09-02T05:16:40Z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7388C198C17449618BB4CAD829AE53FE_11</vt:lpwstr>
  </property>
  <property fmtid="{D5CDD505-2E9C-101B-9397-08002B2CF9AE}" pid="3" name="KSOProductBuildVer">
    <vt:lpwstr>2052-12.1.0.17857</vt:lpwstr>
  </property>
</Properties>
</file>