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成绩" sheetId="17" r:id="rId1"/>
  </sheets>
  <definedNames>
    <definedName name="_xlnm.Print_Titles" localSheetId="0">成绩!$2:$5</definedName>
  </definedNames>
  <calcPr calcId="144525"/>
</workbook>
</file>

<file path=xl/sharedStrings.xml><?xml version="1.0" encoding="utf-8"?>
<sst xmlns="http://schemas.openxmlformats.org/spreadsheetml/2006/main" count="58" uniqueCount="49">
  <si>
    <t>附件</t>
  </si>
  <si>
    <t>安徽省经济信息中心2024年度公开招聘工作人员考试最终成绩排名</t>
  </si>
  <si>
    <r>
      <rPr>
        <sz val="13"/>
        <rFont val="黑体"/>
        <charset val="134"/>
      </rPr>
      <t>岗位代码</t>
    </r>
  </si>
  <si>
    <r>
      <rPr>
        <sz val="13"/>
        <rFont val="黑体"/>
        <charset val="134"/>
      </rPr>
      <t>招聘人数</t>
    </r>
  </si>
  <si>
    <r>
      <rPr>
        <sz val="13"/>
        <color indexed="8"/>
        <rFont val="黑体"/>
        <charset val="134"/>
      </rPr>
      <t>准考证号</t>
    </r>
  </si>
  <si>
    <r>
      <rPr>
        <sz val="13"/>
        <rFont val="黑体"/>
        <charset val="134"/>
      </rPr>
      <t>统考笔试成绩（</t>
    </r>
    <r>
      <rPr>
        <sz val="13"/>
        <rFont val="Times New Roman"/>
        <charset val="134"/>
      </rPr>
      <t>50%</t>
    </r>
    <r>
      <rPr>
        <sz val="13"/>
        <rFont val="黑体"/>
        <charset val="134"/>
      </rPr>
      <t>）</t>
    </r>
  </si>
  <si>
    <r>
      <rPr>
        <sz val="13"/>
        <rFont val="黑体"/>
        <charset val="134"/>
      </rPr>
      <t>专业测试成绩（</t>
    </r>
    <r>
      <rPr>
        <sz val="13"/>
        <rFont val="Times New Roman"/>
        <charset val="134"/>
      </rPr>
      <t>50%</t>
    </r>
    <r>
      <rPr>
        <sz val="13"/>
        <rFont val="黑体"/>
        <charset val="134"/>
      </rPr>
      <t>）</t>
    </r>
  </si>
  <si>
    <r>
      <rPr>
        <sz val="13"/>
        <rFont val="黑体"/>
        <charset val="134"/>
      </rPr>
      <t>最终成绩</t>
    </r>
  </si>
  <si>
    <r>
      <rPr>
        <sz val="13"/>
        <rFont val="黑体"/>
        <charset val="134"/>
      </rPr>
      <t>排名</t>
    </r>
  </si>
  <si>
    <r>
      <rPr>
        <sz val="13"/>
        <rFont val="黑体"/>
        <charset val="134"/>
      </rPr>
      <t>是否</t>
    </r>
    <r>
      <rPr>
        <sz val="13"/>
        <rFont val="Times New Roman"/>
        <charset val="134"/>
      </rPr>
      <t xml:space="preserve">
</t>
    </r>
    <r>
      <rPr>
        <sz val="13"/>
        <rFont val="黑体"/>
        <charset val="134"/>
      </rPr>
      <t>列为体检考察对象</t>
    </r>
  </si>
  <si>
    <r>
      <rPr>
        <sz val="13"/>
        <color indexed="8"/>
        <rFont val="黑体"/>
        <charset val="134"/>
      </rPr>
      <t>备注</t>
    </r>
  </si>
  <si>
    <r>
      <rPr>
        <sz val="13"/>
        <rFont val="黑体"/>
        <charset val="134"/>
      </rPr>
      <t>统考笔试成绩</t>
    </r>
  </si>
  <si>
    <r>
      <rPr>
        <sz val="13"/>
        <rFont val="黑体"/>
        <charset val="134"/>
      </rPr>
      <t>计入最终成绩</t>
    </r>
    <r>
      <rPr>
        <sz val="13"/>
        <rFont val="Times New Roman"/>
        <charset val="134"/>
      </rPr>
      <t xml:space="preserve">
</t>
    </r>
    <r>
      <rPr>
        <sz val="13"/>
        <rFont val="黑体"/>
        <charset val="134"/>
      </rPr>
      <t>（统考笔试成绩</t>
    </r>
    <r>
      <rPr>
        <sz val="13"/>
        <rFont val="Times New Roman"/>
        <charset val="134"/>
      </rPr>
      <t>÷2÷1.5×0.5)</t>
    </r>
  </si>
  <si>
    <r>
      <rPr>
        <sz val="13"/>
        <rFont val="黑体"/>
        <charset val="134"/>
      </rPr>
      <t>专业笔试成绩（</t>
    </r>
    <r>
      <rPr>
        <sz val="13"/>
        <rFont val="Times New Roman"/>
        <charset val="134"/>
      </rPr>
      <t>60%</t>
    </r>
    <r>
      <rPr>
        <sz val="13"/>
        <rFont val="黑体"/>
        <charset val="134"/>
      </rPr>
      <t>）</t>
    </r>
  </si>
  <si>
    <r>
      <rPr>
        <sz val="13"/>
        <rFont val="黑体"/>
        <charset val="134"/>
      </rPr>
      <t>专业面试成绩（</t>
    </r>
    <r>
      <rPr>
        <sz val="13"/>
        <rFont val="Times New Roman"/>
        <charset val="134"/>
      </rPr>
      <t>40%</t>
    </r>
    <r>
      <rPr>
        <sz val="13"/>
        <rFont val="黑体"/>
        <charset val="134"/>
      </rPr>
      <t>）</t>
    </r>
  </si>
  <si>
    <r>
      <rPr>
        <sz val="13"/>
        <rFont val="黑体"/>
        <charset val="134"/>
      </rPr>
      <t>专业测试成绩</t>
    </r>
  </si>
  <si>
    <r>
      <rPr>
        <sz val="13"/>
        <rFont val="黑体"/>
        <charset val="134"/>
      </rPr>
      <t>计入最终成绩</t>
    </r>
    <r>
      <rPr>
        <sz val="13"/>
        <rFont val="Times New Roman"/>
        <charset val="134"/>
      </rPr>
      <t xml:space="preserve">
</t>
    </r>
    <r>
      <rPr>
        <sz val="13"/>
        <rFont val="黑体"/>
        <charset val="134"/>
      </rPr>
      <t>（专业测试成绩</t>
    </r>
    <r>
      <rPr>
        <sz val="13"/>
        <rFont val="Times New Roman"/>
        <charset val="134"/>
      </rPr>
      <t>×0.5</t>
    </r>
    <r>
      <rPr>
        <sz val="13"/>
        <rFont val="黑体"/>
        <charset val="134"/>
      </rPr>
      <t>）</t>
    </r>
  </si>
  <si>
    <r>
      <rPr>
        <sz val="13"/>
        <rFont val="黑体"/>
        <charset val="134"/>
      </rPr>
      <t>成绩</t>
    </r>
  </si>
  <si>
    <r>
      <rPr>
        <sz val="13"/>
        <rFont val="黑体"/>
        <charset val="134"/>
      </rPr>
      <t>成绩</t>
    </r>
    <r>
      <rPr>
        <sz val="13"/>
        <rFont val="Times New Roman"/>
        <charset val="134"/>
      </rPr>
      <t>×60%</t>
    </r>
  </si>
  <si>
    <r>
      <rPr>
        <sz val="13"/>
        <rFont val="黑体"/>
        <charset val="134"/>
      </rPr>
      <t>成绩</t>
    </r>
    <r>
      <rPr>
        <sz val="13"/>
        <rFont val="Times New Roman"/>
        <charset val="134"/>
      </rPr>
      <t>×40%</t>
    </r>
  </si>
  <si>
    <t>3000084</t>
  </si>
  <si>
    <r>
      <t>2</t>
    </r>
    <r>
      <rPr>
        <sz val="14"/>
        <rFont val="仿宋_GB2312"/>
        <charset val="134"/>
      </rPr>
      <t>人</t>
    </r>
  </si>
  <si>
    <t>3134300202327</t>
  </si>
  <si>
    <r>
      <rPr>
        <sz val="14"/>
        <rFont val="仿宋_GB2312"/>
        <charset val="134"/>
      </rPr>
      <t>是</t>
    </r>
  </si>
  <si>
    <t>3134300202401</t>
  </si>
  <si>
    <t>3134300202328</t>
  </si>
  <si>
    <t>3134300202403</t>
  </si>
  <si>
    <t>3134300202406</t>
  </si>
  <si>
    <t>3134300202329</t>
  </si>
  <si>
    <t>放弃专业面试</t>
  </si>
  <si>
    <t>3134300202405</t>
  </si>
  <si>
    <r>
      <rPr>
        <sz val="14"/>
        <color indexed="8"/>
        <rFont val="仿宋_GB2312"/>
        <charset val="134"/>
      </rPr>
      <t>放弃专业测试</t>
    </r>
  </si>
  <si>
    <r>
      <t>3</t>
    </r>
    <r>
      <rPr>
        <sz val="14"/>
        <color indexed="8"/>
        <rFont val="仿宋_GB2312"/>
        <charset val="134"/>
      </rPr>
      <t>人</t>
    </r>
  </si>
  <si>
    <t>2134301401917</t>
  </si>
  <si>
    <r>
      <rPr>
        <sz val="14"/>
        <color indexed="8"/>
        <rFont val="仿宋_GB2312"/>
        <charset val="134"/>
      </rPr>
      <t>是</t>
    </r>
  </si>
  <si>
    <t>2134301401905</t>
  </si>
  <si>
    <t>2134301401924</t>
  </si>
  <si>
    <t>2134301401928</t>
  </si>
  <si>
    <t>2134301401911</t>
  </si>
  <si>
    <t>2134301401920</t>
  </si>
  <si>
    <t>2134301402006</t>
  </si>
  <si>
    <t>2134301402021</t>
  </si>
  <si>
    <t>2134301401904</t>
  </si>
  <si>
    <t>2134301402007</t>
  </si>
  <si>
    <t>2134301402019</t>
  </si>
  <si>
    <t>2134301402004</t>
  </si>
  <si>
    <t>2134301402016</t>
  </si>
  <si>
    <t>2134301401906</t>
  </si>
  <si>
    <t>2134301402013</t>
  </si>
</sst>
</file>

<file path=xl/styles.xml><?xml version="1.0" encoding="utf-8"?>
<styleSheet xmlns="http://schemas.openxmlformats.org/spreadsheetml/2006/main">
  <numFmts count="7">
    <numFmt numFmtId="176" formatCode="0.00_ "/>
    <numFmt numFmtId="43" formatCode="_ * #,##0.00_ ;_ * \-#,##0.00_ ;_ * &quot;-&quot;??_ ;_ @_ "/>
    <numFmt numFmtId="177" formatCode="0.00_);[Red]\(0.00\)"/>
    <numFmt numFmtId="41" formatCode="_ * #,##0_ ;_ * \-#,##0_ ;_ * &quot;-&quot;_ ;_ @_ "/>
    <numFmt numFmtId="178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</font>
    <font>
      <sz val="11"/>
      <color indexed="8"/>
      <name val="黑体"/>
      <charset val="134"/>
    </font>
    <font>
      <sz val="14"/>
      <color indexed="8"/>
      <name val="仿宋_GB2312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4"/>
      <color indexed="8"/>
      <name val="黑体"/>
      <charset val="134"/>
    </font>
    <font>
      <sz val="22"/>
      <name val="方正小标宋简体"/>
      <charset val="134"/>
    </font>
    <font>
      <sz val="13"/>
      <name val="Times New Roman"/>
      <charset val="134"/>
    </font>
    <font>
      <sz val="13"/>
      <color indexed="8"/>
      <name val="Times New Roman"/>
      <charset val="134"/>
    </font>
    <font>
      <sz val="14"/>
      <name val="Times New Roman"/>
      <charset val="134"/>
    </font>
    <font>
      <sz val="14"/>
      <color indexed="8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3"/>
      <name val="黑体"/>
      <charset val="134"/>
    </font>
    <font>
      <sz val="13"/>
      <color indexed="8"/>
      <name val="黑体"/>
      <charset val="134"/>
    </font>
    <font>
      <sz val="14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16" applyNumberFormat="false" applyFill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9" fillId="0" borderId="11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28" fillId="17" borderId="17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4" fillId="23" borderId="17" applyNumberFormat="false" applyAlignment="false" applyProtection="false">
      <alignment vertical="center"/>
    </xf>
    <xf numFmtId="0" fontId="21" fillId="17" borderId="13" applyNumberFormat="false" applyAlignment="false" applyProtection="false">
      <alignment vertical="center"/>
    </xf>
    <xf numFmtId="0" fontId="22" fillId="19" borderId="15" applyNumberFormat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6" fillId="8" borderId="10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49" fontId="0" fillId="0" borderId="0" xfId="0" applyNumberFormat="true">
      <alignment vertical="center"/>
    </xf>
    <xf numFmtId="0" fontId="0" fillId="0" borderId="0" xfId="0" applyFill="true">
      <alignment vertical="center"/>
    </xf>
    <xf numFmtId="0" fontId="3" fillId="0" borderId="0" xfId="0" applyFont="true">
      <alignment vertical="center"/>
    </xf>
    <xf numFmtId="0" fontId="4" fillId="0" borderId="0" xfId="0" applyFont="true">
      <alignment vertical="center"/>
    </xf>
    <xf numFmtId="0" fontId="5" fillId="0" borderId="0" xfId="0" applyFont="true" applyAlignment="true">
      <alignment horizontal="left" vertical="center"/>
    </xf>
    <xf numFmtId="177" fontId="6" fillId="0" borderId="1" xfId="0" applyNumberFormat="true" applyFont="true" applyBorder="true" applyAlignment="true">
      <alignment horizontal="center" vertical="center" wrapText="true"/>
    </xf>
    <xf numFmtId="49" fontId="7" fillId="0" borderId="2" xfId="0" applyNumberFormat="true" applyFont="true" applyBorder="true" applyAlignment="true">
      <alignment horizontal="center" vertical="center" wrapText="true"/>
    </xf>
    <xf numFmtId="49" fontId="7" fillId="0" borderId="3" xfId="0" applyNumberFormat="true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/>
    </xf>
    <xf numFmtId="0" fontId="7" fillId="0" borderId="2" xfId="0" applyFont="true" applyBorder="true" applyAlignment="true">
      <alignment horizontal="center" vertical="center" wrapText="true"/>
    </xf>
    <xf numFmtId="49" fontId="7" fillId="0" borderId="4" xfId="0" applyNumberFormat="true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49" fontId="7" fillId="0" borderId="5" xfId="0" applyNumberFormat="true" applyFont="true" applyBorder="true" applyAlignment="true">
      <alignment horizontal="center" vertical="center" wrapText="true"/>
    </xf>
    <xf numFmtId="0" fontId="8" fillId="0" borderId="2" xfId="0" applyFont="true" applyBorder="true">
      <alignment vertical="center"/>
    </xf>
    <xf numFmtId="0" fontId="7" fillId="0" borderId="5" xfId="0" applyFont="true" applyBorder="true" applyAlignment="true">
      <alignment horizontal="center" vertical="center" wrapText="true"/>
    </xf>
    <xf numFmtId="49" fontId="9" fillId="0" borderId="4" xfId="0" applyNumberFormat="true" applyFont="true" applyBorder="true" applyAlignment="true">
      <alignment horizontal="center" vertical="center" wrapText="true"/>
    </xf>
    <xf numFmtId="0" fontId="10" fillId="0" borderId="2" xfId="0" applyFont="true" applyBorder="true" applyAlignment="true">
      <alignment horizontal="center" vertical="center"/>
    </xf>
    <xf numFmtId="0" fontId="9" fillId="0" borderId="2" xfId="0" applyFont="true" applyBorder="true" applyAlignment="true">
      <alignment horizontal="center" vertical="center" wrapText="true"/>
    </xf>
    <xf numFmtId="0" fontId="10" fillId="0" borderId="3" xfId="0" applyFont="true" applyBorder="true" applyAlignment="true">
      <alignment horizontal="center" vertical="center" wrapText="true"/>
    </xf>
    <xf numFmtId="0" fontId="10" fillId="0" borderId="3" xfId="0" applyFont="true" applyBorder="true" applyAlignment="true">
      <alignment horizontal="center" vertical="center"/>
    </xf>
    <xf numFmtId="49" fontId="9" fillId="0" borderId="2" xfId="0" applyNumberFormat="true" applyFont="true" applyBorder="true" applyAlignment="true">
      <alignment horizontal="center" vertical="center"/>
    </xf>
    <xf numFmtId="0" fontId="9" fillId="0" borderId="2" xfId="0" applyFont="true" applyBorder="true" applyAlignment="true">
      <alignment horizontal="center" vertical="center"/>
    </xf>
    <xf numFmtId="0" fontId="10" fillId="0" borderId="4" xfId="0" applyFont="true" applyBorder="true" applyAlignment="true">
      <alignment horizontal="center" vertical="center" wrapText="true"/>
    </xf>
    <xf numFmtId="0" fontId="10" fillId="0" borderId="4" xfId="0" applyFont="true" applyBorder="true" applyAlignment="true">
      <alignment horizontal="center" vertical="center"/>
    </xf>
    <xf numFmtId="0" fontId="10" fillId="0" borderId="5" xfId="0" applyFont="true" applyBorder="true" applyAlignment="true">
      <alignment horizontal="center" vertical="center" wrapText="true"/>
    </xf>
    <xf numFmtId="0" fontId="10" fillId="0" borderId="5" xfId="0" applyFont="true" applyBorder="true" applyAlignment="true">
      <alignment horizontal="center" vertical="center"/>
    </xf>
    <xf numFmtId="0" fontId="5" fillId="0" borderId="0" xfId="0" applyFont="true" applyFill="true" applyAlignment="true">
      <alignment horizontal="left" vertical="center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6" xfId="0" applyFont="true" applyBorder="true" applyAlignment="true">
      <alignment horizontal="center" vertical="center" wrapText="true"/>
    </xf>
    <xf numFmtId="0" fontId="7" fillId="0" borderId="7" xfId="0" applyFont="true" applyBorder="true" applyAlignment="true">
      <alignment horizontal="center" vertical="center" wrapText="true"/>
    </xf>
    <xf numFmtId="0" fontId="7" fillId="0" borderId="7" xfId="0" applyFont="true" applyFill="true" applyBorder="true" applyAlignment="true">
      <alignment horizontal="center" vertical="center" wrapText="true"/>
    </xf>
    <xf numFmtId="176" fontId="7" fillId="0" borderId="2" xfId="0" applyNumberFormat="true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6" fontId="9" fillId="0" borderId="2" xfId="0" applyNumberFormat="true" applyFont="true" applyBorder="true" applyAlignment="true">
      <alignment horizontal="center" vertical="center" wrapText="true"/>
    </xf>
    <xf numFmtId="178" fontId="9" fillId="0" borderId="2" xfId="0" applyNumberFormat="true" applyFont="true" applyBorder="true" applyAlignment="true">
      <alignment horizontal="center" vertical="center" wrapText="true"/>
    </xf>
    <xf numFmtId="178" fontId="9" fillId="0" borderId="2" xfId="0" applyNumberFormat="true" applyFont="true" applyFill="true" applyBorder="true" applyAlignment="true">
      <alignment horizontal="center" vertical="center" wrapText="true"/>
    </xf>
    <xf numFmtId="178" fontId="9" fillId="0" borderId="2" xfId="0" applyNumberFormat="true" applyFont="true" applyBorder="true" applyAlignment="true">
      <alignment horizontal="center" vertical="center"/>
    </xf>
    <xf numFmtId="178" fontId="9" fillId="0" borderId="2" xfId="0" applyNumberFormat="true" applyFont="true" applyFill="true" applyBorder="true" applyAlignment="true">
      <alignment horizontal="center" vertical="center"/>
    </xf>
    <xf numFmtId="0" fontId="7" fillId="0" borderId="8" xfId="0" applyFont="true" applyBorder="true" applyAlignment="true">
      <alignment horizontal="center" vertical="center" wrapText="true"/>
    </xf>
    <xf numFmtId="178" fontId="9" fillId="0" borderId="8" xfId="0" applyNumberFormat="true" applyFont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/>
    </xf>
    <xf numFmtId="0" fontId="7" fillId="0" borderId="4" xfId="0" applyFont="true" applyBorder="true" applyAlignment="true">
      <alignment horizontal="center" vertical="center" wrapText="true"/>
    </xf>
    <xf numFmtId="0" fontId="8" fillId="0" borderId="4" xfId="0" applyFont="true" applyBorder="true" applyAlignment="true">
      <alignment horizontal="center" vertical="center"/>
    </xf>
    <xf numFmtId="0" fontId="8" fillId="0" borderId="5" xfId="0" applyFont="true" applyBorder="true" applyAlignment="true">
      <alignment horizontal="center" vertical="center"/>
    </xf>
    <xf numFmtId="0" fontId="10" fillId="0" borderId="9" xfId="0" applyFont="true" applyBorder="true" applyAlignment="true">
      <alignment horizontal="center" vertical="center"/>
    </xf>
    <xf numFmtId="0" fontId="2" fillId="0" borderId="9" xfId="0" applyFont="true" applyBorder="true" applyAlignment="true">
      <alignment horizontal="center" vertical="center"/>
    </xf>
    <xf numFmtId="0" fontId="10" fillId="0" borderId="8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27"/>
  <sheetViews>
    <sheetView tabSelected="1" zoomScale="90" zoomScaleNormal="90" workbookViewId="0">
      <selection activeCell="E11" sqref="E11"/>
    </sheetView>
  </sheetViews>
  <sheetFormatPr defaultColWidth="9" defaultRowHeight="14.25"/>
  <cols>
    <col min="1" max="1" width="11.125" customWidth="true"/>
    <col min="2" max="2" width="10.125" customWidth="true"/>
    <col min="3" max="3" width="19.875" style="4" customWidth="true"/>
    <col min="4" max="4" width="10.8333333333333" customWidth="true"/>
    <col min="5" max="5" width="18.05" customWidth="true"/>
    <col min="6" max="6" width="9.44166666666667" customWidth="true"/>
    <col min="7" max="7" width="12.4916666666667" customWidth="true"/>
    <col min="8" max="8" width="9.875" style="5" customWidth="true"/>
    <col min="9" max="9" width="12.625" customWidth="true"/>
    <col min="10" max="10" width="14" customWidth="true"/>
    <col min="11" max="11" width="18.0416666666667" customWidth="true"/>
    <col min="12" max="12" width="10.8333333333333" style="6" customWidth="true"/>
    <col min="13" max="13" width="7.875" customWidth="true"/>
    <col min="14" max="14" width="6.75" customWidth="true"/>
    <col min="15" max="15" width="18.75" style="7" customWidth="true"/>
  </cols>
  <sheetData>
    <row r="1" ht="35.25" customHeight="true" spans="1:15">
      <c r="A1" s="8" t="s">
        <v>0</v>
      </c>
      <c r="B1" s="8"/>
      <c r="C1" s="8"/>
      <c r="D1" s="8"/>
      <c r="E1" s="8"/>
      <c r="F1" s="8"/>
      <c r="G1" s="8"/>
      <c r="H1" s="30"/>
      <c r="I1" s="8"/>
      <c r="J1" s="8"/>
      <c r="K1" s="8"/>
      <c r="L1" s="8"/>
      <c r="M1" s="8"/>
      <c r="N1" s="8"/>
      <c r="O1" s="8"/>
    </row>
    <row r="2" ht="55" customHeight="true" spans="1:15">
      <c r="A2" s="9" t="s">
        <v>1</v>
      </c>
      <c r="B2" s="9"/>
      <c r="C2" s="9"/>
      <c r="D2" s="9"/>
      <c r="E2" s="9"/>
      <c r="F2" s="9"/>
      <c r="G2" s="9"/>
      <c r="H2" s="31"/>
      <c r="I2" s="9"/>
      <c r="J2" s="9"/>
      <c r="K2" s="9"/>
      <c r="L2" s="9"/>
      <c r="M2" s="9"/>
      <c r="N2" s="9"/>
      <c r="O2" s="9"/>
    </row>
    <row r="3" s="1" customFormat="true" ht="35" customHeight="true" spans="1:15">
      <c r="A3" s="10" t="s">
        <v>2</v>
      </c>
      <c r="B3" s="11" t="s">
        <v>3</v>
      </c>
      <c r="C3" s="12" t="s">
        <v>4</v>
      </c>
      <c r="D3" s="13" t="s">
        <v>5</v>
      </c>
      <c r="E3" s="13"/>
      <c r="F3" s="32" t="s">
        <v>6</v>
      </c>
      <c r="G3" s="33"/>
      <c r="H3" s="34"/>
      <c r="I3" s="33"/>
      <c r="J3" s="33"/>
      <c r="K3" s="43"/>
      <c r="L3" s="13" t="s">
        <v>7</v>
      </c>
      <c r="M3" s="15" t="s">
        <v>8</v>
      </c>
      <c r="N3" s="15" t="s">
        <v>9</v>
      </c>
      <c r="O3" s="45" t="s">
        <v>10</v>
      </c>
    </row>
    <row r="4" s="1" customFormat="true" ht="35" customHeight="true" spans="1:15">
      <c r="A4" s="10"/>
      <c r="B4" s="14"/>
      <c r="C4" s="12"/>
      <c r="D4" s="15" t="s">
        <v>11</v>
      </c>
      <c r="E4" s="35" t="s">
        <v>12</v>
      </c>
      <c r="F4" s="13" t="s">
        <v>13</v>
      </c>
      <c r="G4" s="13"/>
      <c r="H4" s="36" t="s">
        <v>14</v>
      </c>
      <c r="I4" s="13"/>
      <c r="J4" s="13" t="s">
        <v>15</v>
      </c>
      <c r="K4" s="13" t="s">
        <v>16</v>
      </c>
      <c r="L4" s="13"/>
      <c r="M4" s="46"/>
      <c r="N4" s="46"/>
      <c r="O4" s="47"/>
    </row>
    <row r="5" s="1" customFormat="true" ht="35" customHeight="true" spans="1:15">
      <c r="A5" s="10"/>
      <c r="B5" s="16"/>
      <c r="C5" s="17"/>
      <c r="D5" s="18"/>
      <c r="E5" s="35"/>
      <c r="F5" s="35" t="s">
        <v>17</v>
      </c>
      <c r="G5" s="35" t="s">
        <v>18</v>
      </c>
      <c r="H5" s="37" t="s">
        <v>17</v>
      </c>
      <c r="I5" s="35" t="s">
        <v>19</v>
      </c>
      <c r="J5" s="13"/>
      <c r="K5" s="13"/>
      <c r="L5" s="13"/>
      <c r="M5" s="18"/>
      <c r="N5" s="18"/>
      <c r="O5" s="48"/>
    </row>
    <row r="6" s="2" customFormat="true" ht="40.5" customHeight="true" spans="1:15">
      <c r="A6" s="19" t="s">
        <v>20</v>
      </c>
      <c r="B6" s="19" t="s">
        <v>21</v>
      </c>
      <c r="C6" s="20" t="s">
        <v>22</v>
      </c>
      <c r="D6" s="21">
        <v>180</v>
      </c>
      <c r="E6" s="38">
        <f t="shared" ref="E6:E27" si="0">D6/2/1.5*0.5</f>
        <v>30</v>
      </c>
      <c r="F6" s="39">
        <v>83</v>
      </c>
      <c r="G6" s="39">
        <f t="shared" ref="G6:G27" si="1">F6*0.6</f>
        <v>49.8</v>
      </c>
      <c r="H6" s="40">
        <v>81.4</v>
      </c>
      <c r="I6" s="39">
        <f t="shared" ref="I6:I27" si="2">H6*0.4</f>
        <v>32.56</v>
      </c>
      <c r="J6" s="39">
        <f t="shared" ref="J6:J27" si="3">G6+I6</f>
        <v>82.36</v>
      </c>
      <c r="K6" s="39">
        <f t="shared" ref="K6:K27" si="4">J6*0.5</f>
        <v>41.18</v>
      </c>
      <c r="L6" s="39">
        <f t="shared" ref="L6:L27" si="5">K6+E6</f>
        <v>71.18</v>
      </c>
      <c r="M6" s="21">
        <v>1</v>
      </c>
      <c r="N6" s="21" t="s">
        <v>23</v>
      </c>
      <c r="O6" s="49"/>
    </row>
    <row r="7" s="2" customFormat="true" ht="40.5" customHeight="true" spans="1:15">
      <c r="A7" s="19"/>
      <c r="B7" s="19"/>
      <c r="C7" s="20" t="s">
        <v>24</v>
      </c>
      <c r="D7" s="21">
        <v>203</v>
      </c>
      <c r="E7" s="38">
        <f t="shared" si="0"/>
        <v>33.8333333333333</v>
      </c>
      <c r="F7" s="39">
        <v>58</v>
      </c>
      <c r="G7" s="39">
        <f t="shared" si="1"/>
        <v>34.8</v>
      </c>
      <c r="H7" s="40">
        <v>82</v>
      </c>
      <c r="I7" s="39">
        <f t="shared" si="2"/>
        <v>32.8</v>
      </c>
      <c r="J7" s="39">
        <f t="shared" si="3"/>
        <v>67.6</v>
      </c>
      <c r="K7" s="39">
        <f t="shared" si="4"/>
        <v>33.8</v>
      </c>
      <c r="L7" s="39">
        <f t="shared" si="5"/>
        <v>67.6333333333333</v>
      </c>
      <c r="M7" s="21">
        <v>2</v>
      </c>
      <c r="N7" s="21" t="s">
        <v>23</v>
      </c>
      <c r="O7" s="49"/>
    </row>
    <row r="8" s="2" customFormat="true" ht="40.5" customHeight="true" spans="1:15">
      <c r="A8" s="19"/>
      <c r="B8" s="19"/>
      <c r="C8" s="20" t="s">
        <v>25</v>
      </c>
      <c r="D8" s="21">
        <v>153</v>
      </c>
      <c r="E8" s="38">
        <f t="shared" si="0"/>
        <v>25.5</v>
      </c>
      <c r="F8" s="39">
        <v>78</v>
      </c>
      <c r="G8" s="39">
        <f t="shared" si="1"/>
        <v>46.8</v>
      </c>
      <c r="H8" s="40">
        <v>71</v>
      </c>
      <c r="I8" s="39">
        <f t="shared" si="2"/>
        <v>28.4</v>
      </c>
      <c r="J8" s="39">
        <f t="shared" si="3"/>
        <v>75.2</v>
      </c>
      <c r="K8" s="39">
        <f t="shared" si="4"/>
        <v>37.6</v>
      </c>
      <c r="L8" s="39">
        <f t="shared" si="5"/>
        <v>63.1</v>
      </c>
      <c r="M8" s="21">
        <v>3</v>
      </c>
      <c r="N8" s="21"/>
      <c r="O8" s="49"/>
    </row>
    <row r="9" s="2" customFormat="true" ht="40.5" customHeight="true" spans="1:15">
      <c r="A9" s="19"/>
      <c r="B9" s="19"/>
      <c r="C9" s="20" t="s">
        <v>26</v>
      </c>
      <c r="D9" s="21">
        <v>164</v>
      </c>
      <c r="E9" s="38">
        <f t="shared" si="0"/>
        <v>27.3333333333333</v>
      </c>
      <c r="F9" s="39">
        <v>73</v>
      </c>
      <c r="G9" s="39">
        <f t="shared" si="1"/>
        <v>43.8</v>
      </c>
      <c r="H9" s="40">
        <v>65.2</v>
      </c>
      <c r="I9" s="39">
        <f t="shared" si="2"/>
        <v>26.08</v>
      </c>
      <c r="J9" s="39">
        <f t="shared" si="3"/>
        <v>69.88</v>
      </c>
      <c r="K9" s="39">
        <f t="shared" si="4"/>
        <v>34.94</v>
      </c>
      <c r="L9" s="39">
        <f t="shared" si="5"/>
        <v>62.2733333333333</v>
      </c>
      <c r="M9" s="21">
        <v>4</v>
      </c>
      <c r="N9" s="21"/>
      <c r="O9" s="49"/>
    </row>
    <row r="10" s="2" customFormat="true" ht="40.5" customHeight="true" spans="1:15">
      <c r="A10" s="19"/>
      <c r="B10" s="19"/>
      <c r="C10" s="20" t="s">
        <v>27</v>
      </c>
      <c r="D10" s="21">
        <v>170.5</v>
      </c>
      <c r="E10" s="38">
        <f t="shared" si="0"/>
        <v>28.4166666666667</v>
      </c>
      <c r="F10" s="39">
        <v>54</v>
      </c>
      <c r="G10" s="39">
        <f t="shared" si="1"/>
        <v>32.4</v>
      </c>
      <c r="H10" s="40">
        <v>75.2</v>
      </c>
      <c r="I10" s="39">
        <f t="shared" si="2"/>
        <v>30.08</v>
      </c>
      <c r="J10" s="39">
        <f t="shared" si="3"/>
        <v>62.48</v>
      </c>
      <c r="K10" s="39">
        <f t="shared" si="4"/>
        <v>31.24</v>
      </c>
      <c r="L10" s="39">
        <f t="shared" si="5"/>
        <v>59.6566666666667</v>
      </c>
      <c r="M10" s="21">
        <v>5</v>
      </c>
      <c r="N10" s="21"/>
      <c r="O10" s="49"/>
    </row>
    <row r="11" s="2" customFormat="true" ht="40.5" customHeight="true" spans="1:15">
      <c r="A11" s="19"/>
      <c r="B11" s="19"/>
      <c r="C11" s="20" t="s">
        <v>28</v>
      </c>
      <c r="D11" s="21">
        <v>161.5</v>
      </c>
      <c r="E11" s="38">
        <f t="shared" si="0"/>
        <v>26.9166666666667</v>
      </c>
      <c r="F11" s="39">
        <v>17</v>
      </c>
      <c r="G11" s="39">
        <f t="shared" si="1"/>
        <v>10.2</v>
      </c>
      <c r="H11" s="40">
        <v>0</v>
      </c>
      <c r="I11" s="39">
        <f t="shared" si="2"/>
        <v>0</v>
      </c>
      <c r="J11" s="39">
        <f t="shared" si="3"/>
        <v>10.2</v>
      </c>
      <c r="K11" s="39">
        <f t="shared" si="4"/>
        <v>5.1</v>
      </c>
      <c r="L11" s="39">
        <f t="shared" si="5"/>
        <v>32.0166666666667</v>
      </c>
      <c r="M11" s="21">
        <v>6</v>
      </c>
      <c r="N11" s="21"/>
      <c r="O11" s="50" t="s">
        <v>29</v>
      </c>
    </row>
    <row r="12" s="2" customFormat="true" ht="40.5" customHeight="true" spans="1:15">
      <c r="A12" s="19"/>
      <c r="B12" s="19"/>
      <c r="C12" s="20" t="s">
        <v>30</v>
      </c>
      <c r="D12" s="21">
        <v>159.5</v>
      </c>
      <c r="E12" s="38">
        <f t="shared" si="0"/>
        <v>26.5833333333333</v>
      </c>
      <c r="F12" s="39">
        <v>0</v>
      </c>
      <c r="G12" s="39">
        <f t="shared" si="1"/>
        <v>0</v>
      </c>
      <c r="H12" s="40">
        <v>0</v>
      </c>
      <c r="I12" s="39">
        <f t="shared" si="2"/>
        <v>0</v>
      </c>
      <c r="J12" s="39">
        <f t="shared" si="3"/>
        <v>0</v>
      </c>
      <c r="K12" s="39">
        <f t="shared" si="4"/>
        <v>0</v>
      </c>
      <c r="L12" s="39">
        <f t="shared" si="5"/>
        <v>26.5833333333333</v>
      </c>
      <c r="M12" s="21">
        <v>7</v>
      </c>
      <c r="N12" s="21"/>
      <c r="O12" s="49" t="s">
        <v>31</v>
      </c>
    </row>
    <row r="13" s="3" customFormat="true" ht="40.5" customHeight="true" spans="1:15">
      <c r="A13" s="22">
        <v>3000085</v>
      </c>
      <c r="B13" s="23" t="s">
        <v>32</v>
      </c>
      <c r="C13" s="24" t="s">
        <v>33</v>
      </c>
      <c r="D13" s="25">
        <v>223.5</v>
      </c>
      <c r="E13" s="38">
        <f t="shared" ref="E13:E23" si="6">D13/2/1.5*0.5</f>
        <v>37.25</v>
      </c>
      <c r="F13" s="41">
        <v>81</v>
      </c>
      <c r="G13" s="39">
        <f t="shared" ref="G13:G23" si="7">F13*0.6</f>
        <v>48.6</v>
      </c>
      <c r="H13" s="42">
        <v>74.8</v>
      </c>
      <c r="I13" s="44">
        <f t="shared" ref="I13:I23" si="8">H13*0.4</f>
        <v>29.92</v>
      </c>
      <c r="J13" s="39">
        <f t="shared" ref="J13:J23" si="9">G13+I13</f>
        <v>78.52</v>
      </c>
      <c r="K13" s="39">
        <f t="shared" ref="K13:K23" si="10">J13*0.5</f>
        <v>39.26</v>
      </c>
      <c r="L13" s="39">
        <f t="shared" ref="L13:L23" si="11">K13+E13</f>
        <v>76.51</v>
      </c>
      <c r="M13" s="25">
        <v>1</v>
      </c>
      <c r="N13" s="20" t="s">
        <v>34</v>
      </c>
      <c r="O13" s="51"/>
    </row>
    <row r="14" s="3" customFormat="true" ht="40.5" customHeight="true" spans="1:15">
      <c r="A14" s="26"/>
      <c r="B14" s="27"/>
      <c r="C14" s="24" t="s">
        <v>35</v>
      </c>
      <c r="D14" s="25">
        <v>217.5</v>
      </c>
      <c r="E14" s="38">
        <f t="shared" si="6"/>
        <v>36.25</v>
      </c>
      <c r="F14" s="41">
        <v>79</v>
      </c>
      <c r="G14" s="39">
        <f t="shared" si="7"/>
        <v>47.4</v>
      </c>
      <c r="H14" s="42">
        <v>81.2</v>
      </c>
      <c r="I14" s="44">
        <f t="shared" si="8"/>
        <v>32.48</v>
      </c>
      <c r="J14" s="39">
        <f t="shared" si="9"/>
        <v>79.88</v>
      </c>
      <c r="K14" s="39">
        <f t="shared" si="10"/>
        <v>39.94</v>
      </c>
      <c r="L14" s="39">
        <f t="shared" si="11"/>
        <v>76.19</v>
      </c>
      <c r="M14" s="25">
        <v>2</v>
      </c>
      <c r="N14" s="20" t="s">
        <v>34</v>
      </c>
      <c r="O14" s="51"/>
    </row>
    <row r="15" s="3" customFormat="true" ht="40.5" customHeight="true" spans="1:15">
      <c r="A15" s="26"/>
      <c r="B15" s="27"/>
      <c r="C15" s="24" t="s">
        <v>36</v>
      </c>
      <c r="D15" s="25">
        <v>220</v>
      </c>
      <c r="E15" s="38">
        <f t="shared" si="6"/>
        <v>36.6666666666667</v>
      </c>
      <c r="F15" s="41">
        <v>68</v>
      </c>
      <c r="G15" s="39">
        <f t="shared" si="7"/>
        <v>40.8</v>
      </c>
      <c r="H15" s="42">
        <v>83.1</v>
      </c>
      <c r="I15" s="44">
        <f t="shared" si="8"/>
        <v>33.24</v>
      </c>
      <c r="J15" s="39">
        <f t="shared" si="9"/>
        <v>74.04</v>
      </c>
      <c r="K15" s="39">
        <f t="shared" si="10"/>
        <v>37.02</v>
      </c>
      <c r="L15" s="39">
        <f t="shared" si="11"/>
        <v>73.6866666666667</v>
      </c>
      <c r="M15" s="25">
        <v>3</v>
      </c>
      <c r="N15" s="20" t="s">
        <v>34</v>
      </c>
      <c r="O15" s="51"/>
    </row>
    <row r="16" s="3" customFormat="true" ht="40.5" customHeight="true" spans="1:15">
      <c r="A16" s="26"/>
      <c r="B16" s="27"/>
      <c r="C16" s="24" t="s">
        <v>37</v>
      </c>
      <c r="D16" s="25">
        <v>228</v>
      </c>
      <c r="E16" s="38">
        <f t="shared" si="6"/>
        <v>38</v>
      </c>
      <c r="F16" s="41">
        <v>61</v>
      </c>
      <c r="G16" s="39">
        <f t="shared" si="7"/>
        <v>36.6</v>
      </c>
      <c r="H16" s="42">
        <v>80.5</v>
      </c>
      <c r="I16" s="44">
        <f t="shared" si="8"/>
        <v>32.2</v>
      </c>
      <c r="J16" s="39">
        <f t="shared" si="9"/>
        <v>68.8</v>
      </c>
      <c r="K16" s="39">
        <f t="shared" si="10"/>
        <v>34.4</v>
      </c>
      <c r="L16" s="39">
        <f t="shared" si="11"/>
        <v>72.4</v>
      </c>
      <c r="M16" s="25">
        <v>4</v>
      </c>
      <c r="N16" s="20"/>
      <c r="O16" s="51"/>
    </row>
    <row r="17" s="3" customFormat="true" ht="40.5" customHeight="true" spans="1:15">
      <c r="A17" s="26"/>
      <c r="B17" s="27"/>
      <c r="C17" s="24" t="s">
        <v>38</v>
      </c>
      <c r="D17" s="25">
        <v>219.5</v>
      </c>
      <c r="E17" s="38">
        <f t="shared" si="6"/>
        <v>36.5833333333333</v>
      </c>
      <c r="F17" s="41">
        <v>62</v>
      </c>
      <c r="G17" s="39">
        <f t="shared" si="7"/>
        <v>37.2</v>
      </c>
      <c r="H17" s="42">
        <v>74.6</v>
      </c>
      <c r="I17" s="44">
        <f t="shared" si="8"/>
        <v>29.84</v>
      </c>
      <c r="J17" s="39">
        <f t="shared" si="9"/>
        <v>67.04</v>
      </c>
      <c r="K17" s="39">
        <f t="shared" si="10"/>
        <v>33.52</v>
      </c>
      <c r="L17" s="39">
        <f t="shared" si="11"/>
        <v>70.1033333333333</v>
      </c>
      <c r="M17" s="25">
        <v>5</v>
      </c>
      <c r="N17" s="20"/>
      <c r="O17" s="51"/>
    </row>
    <row r="18" s="3" customFormat="true" ht="40.5" customHeight="true" spans="1:15">
      <c r="A18" s="28"/>
      <c r="B18" s="29"/>
      <c r="C18" s="24" t="s">
        <v>39</v>
      </c>
      <c r="D18" s="25">
        <v>230.5</v>
      </c>
      <c r="E18" s="38">
        <f t="shared" si="6"/>
        <v>38.4166666666667</v>
      </c>
      <c r="F18" s="41">
        <v>56</v>
      </c>
      <c r="G18" s="39">
        <f t="shared" si="7"/>
        <v>33.6</v>
      </c>
      <c r="H18" s="42">
        <v>73.4</v>
      </c>
      <c r="I18" s="44">
        <f t="shared" si="8"/>
        <v>29.36</v>
      </c>
      <c r="J18" s="39">
        <f t="shared" si="9"/>
        <v>62.96</v>
      </c>
      <c r="K18" s="39">
        <f t="shared" si="10"/>
        <v>31.48</v>
      </c>
      <c r="L18" s="39">
        <f t="shared" si="11"/>
        <v>69.8966666666667</v>
      </c>
      <c r="M18" s="25">
        <v>6</v>
      </c>
      <c r="N18" s="20"/>
      <c r="O18" s="51"/>
    </row>
    <row r="19" s="3" customFormat="true" ht="40.5" customHeight="true" spans="1:15">
      <c r="A19" s="22">
        <v>3000085</v>
      </c>
      <c r="B19" s="23" t="s">
        <v>32</v>
      </c>
      <c r="C19" s="24" t="s">
        <v>40</v>
      </c>
      <c r="D19" s="25">
        <v>225</v>
      </c>
      <c r="E19" s="38">
        <f t="shared" si="6"/>
        <v>37.5</v>
      </c>
      <c r="F19" s="41">
        <v>60</v>
      </c>
      <c r="G19" s="39">
        <f t="shared" si="7"/>
        <v>36</v>
      </c>
      <c r="H19" s="42">
        <v>71</v>
      </c>
      <c r="I19" s="44">
        <f t="shared" si="8"/>
        <v>28.4</v>
      </c>
      <c r="J19" s="39">
        <f t="shared" si="9"/>
        <v>64.4</v>
      </c>
      <c r="K19" s="39">
        <f t="shared" si="10"/>
        <v>32.2</v>
      </c>
      <c r="L19" s="39">
        <f t="shared" si="11"/>
        <v>69.7</v>
      </c>
      <c r="M19" s="25">
        <v>7</v>
      </c>
      <c r="N19" s="20"/>
      <c r="O19" s="51"/>
    </row>
    <row r="20" s="3" customFormat="true" ht="40.5" customHeight="true" spans="1:15">
      <c r="A20" s="26"/>
      <c r="B20" s="27"/>
      <c r="C20" s="24" t="s">
        <v>41</v>
      </c>
      <c r="D20" s="25">
        <v>243.5</v>
      </c>
      <c r="E20" s="38">
        <f t="shared" si="6"/>
        <v>40.5833333333333</v>
      </c>
      <c r="F20" s="41">
        <v>43</v>
      </c>
      <c r="G20" s="39">
        <f t="shared" si="7"/>
        <v>25.8</v>
      </c>
      <c r="H20" s="42">
        <v>77.5</v>
      </c>
      <c r="I20" s="44">
        <f t="shared" si="8"/>
        <v>31</v>
      </c>
      <c r="J20" s="39">
        <f t="shared" si="9"/>
        <v>56.8</v>
      </c>
      <c r="K20" s="39">
        <f t="shared" si="10"/>
        <v>28.4</v>
      </c>
      <c r="L20" s="39">
        <f t="shared" si="11"/>
        <v>68.9833333333333</v>
      </c>
      <c r="M20" s="25">
        <v>8</v>
      </c>
      <c r="N20" s="20"/>
      <c r="O20" s="51"/>
    </row>
    <row r="21" s="3" customFormat="true" ht="40.5" customHeight="true" spans="1:15">
      <c r="A21" s="26"/>
      <c r="B21" s="27"/>
      <c r="C21" s="24" t="s">
        <v>42</v>
      </c>
      <c r="D21" s="25">
        <v>217.5</v>
      </c>
      <c r="E21" s="38">
        <f t="shared" si="6"/>
        <v>36.25</v>
      </c>
      <c r="F21" s="41">
        <v>49</v>
      </c>
      <c r="G21" s="39">
        <f t="shared" si="7"/>
        <v>29.4</v>
      </c>
      <c r="H21" s="42">
        <v>76.6</v>
      </c>
      <c r="I21" s="44">
        <f t="shared" si="8"/>
        <v>30.64</v>
      </c>
      <c r="J21" s="39">
        <f t="shared" si="9"/>
        <v>60.04</v>
      </c>
      <c r="K21" s="39">
        <f t="shared" si="10"/>
        <v>30.02</v>
      </c>
      <c r="L21" s="39">
        <f t="shared" si="11"/>
        <v>66.27</v>
      </c>
      <c r="M21" s="25">
        <v>9</v>
      </c>
      <c r="N21" s="20"/>
      <c r="O21" s="51"/>
    </row>
    <row r="22" s="3" customFormat="true" ht="40.5" customHeight="true" spans="1:15">
      <c r="A22" s="26"/>
      <c r="B22" s="27"/>
      <c r="C22" s="24" t="s">
        <v>43</v>
      </c>
      <c r="D22" s="25">
        <v>212.5</v>
      </c>
      <c r="E22" s="38">
        <f t="shared" si="6"/>
        <v>35.4166666666667</v>
      </c>
      <c r="F22" s="41">
        <v>48</v>
      </c>
      <c r="G22" s="39">
        <f t="shared" si="7"/>
        <v>28.8</v>
      </c>
      <c r="H22" s="42">
        <v>71</v>
      </c>
      <c r="I22" s="44">
        <f t="shared" si="8"/>
        <v>28.4</v>
      </c>
      <c r="J22" s="39">
        <f t="shared" si="9"/>
        <v>57.2</v>
      </c>
      <c r="K22" s="39">
        <f t="shared" si="10"/>
        <v>28.6</v>
      </c>
      <c r="L22" s="39">
        <f t="shared" si="11"/>
        <v>64.0166666666667</v>
      </c>
      <c r="M22" s="25">
        <v>10</v>
      </c>
      <c r="N22" s="20"/>
      <c r="O22" s="51"/>
    </row>
    <row r="23" s="3" customFormat="true" ht="40.5" customHeight="true" spans="1:15">
      <c r="A23" s="26"/>
      <c r="B23" s="27"/>
      <c r="C23" s="24" t="s">
        <v>44</v>
      </c>
      <c r="D23" s="25">
        <v>218</v>
      </c>
      <c r="E23" s="38">
        <f t="shared" si="6"/>
        <v>36.3333333333333</v>
      </c>
      <c r="F23" s="41">
        <v>30</v>
      </c>
      <c r="G23" s="39">
        <f t="shared" si="7"/>
        <v>18</v>
      </c>
      <c r="H23" s="42">
        <v>69.4</v>
      </c>
      <c r="I23" s="44">
        <f t="shared" si="8"/>
        <v>27.76</v>
      </c>
      <c r="J23" s="39">
        <f t="shared" si="9"/>
        <v>45.76</v>
      </c>
      <c r="K23" s="39">
        <f t="shared" si="10"/>
        <v>22.88</v>
      </c>
      <c r="L23" s="39">
        <f t="shared" si="11"/>
        <v>59.2133333333333</v>
      </c>
      <c r="M23" s="25">
        <v>11</v>
      </c>
      <c r="N23" s="20"/>
      <c r="O23" s="51"/>
    </row>
    <row r="24" s="3" customFormat="true" ht="40.5" customHeight="true" spans="1:15">
      <c r="A24" s="26"/>
      <c r="B24" s="27"/>
      <c r="C24" s="24" t="s">
        <v>45</v>
      </c>
      <c r="D24" s="25">
        <v>235</v>
      </c>
      <c r="E24" s="38">
        <f t="shared" si="0"/>
        <v>39.1666666666667</v>
      </c>
      <c r="F24" s="41">
        <v>0</v>
      </c>
      <c r="G24" s="39">
        <f t="shared" si="1"/>
        <v>0</v>
      </c>
      <c r="H24" s="42">
        <v>0</v>
      </c>
      <c r="I24" s="44">
        <f t="shared" si="2"/>
        <v>0</v>
      </c>
      <c r="J24" s="39">
        <f t="shared" si="3"/>
        <v>0</v>
      </c>
      <c r="K24" s="39">
        <f t="shared" si="4"/>
        <v>0</v>
      </c>
      <c r="L24" s="39">
        <f t="shared" si="5"/>
        <v>39.1666666666667</v>
      </c>
      <c r="M24" s="25">
        <v>12</v>
      </c>
      <c r="N24" s="20"/>
      <c r="O24" s="51" t="s">
        <v>31</v>
      </c>
    </row>
    <row r="25" s="3" customFormat="true" ht="40.5" customHeight="true" spans="1:15">
      <c r="A25" s="26"/>
      <c r="B25" s="27"/>
      <c r="C25" s="24" t="s">
        <v>46</v>
      </c>
      <c r="D25" s="25">
        <v>226</v>
      </c>
      <c r="E25" s="38">
        <f t="shared" si="0"/>
        <v>37.6666666666667</v>
      </c>
      <c r="F25" s="41">
        <v>0</v>
      </c>
      <c r="G25" s="39">
        <f t="shared" si="1"/>
        <v>0</v>
      </c>
      <c r="H25" s="42">
        <v>0</v>
      </c>
      <c r="I25" s="44">
        <f t="shared" si="2"/>
        <v>0</v>
      </c>
      <c r="J25" s="39">
        <f t="shared" si="3"/>
        <v>0</v>
      </c>
      <c r="K25" s="39">
        <f t="shared" si="4"/>
        <v>0</v>
      </c>
      <c r="L25" s="39">
        <f t="shared" si="5"/>
        <v>37.6666666666667</v>
      </c>
      <c r="M25" s="25">
        <v>13</v>
      </c>
      <c r="N25" s="20"/>
      <c r="O25" s="51" t="s">
        <v>31</v>
      </c>
    </row>
    <row r="26" s="3" customFormat="true" ht="40.5" customHeight="true" spans="1:15">
      <c r="A26" s="26"/>
      <c r="B26" s="27"/>
      <c r="C26" s="24" t="s">
        <v>47</v>
      </c>
      <c r="D26" s="25">
        <v>216.5</v>
      </c>
      <c r="E26" s="38">
        <f t="shared" si="0"/>
        <v>36.0833333333333</v>
      </c>
      <c r="F26" s="41">
        <v>0</v>
      </c>
      <c r="G26" s="39">
        <f t="shared" si="1"/>
        <v>0</v>
      </c>
      <c r="H26" s="42">
        <v>0</v>
      </c>
      <c r="I26" s="44">
        <f t="shared" si="2"/>
        <v>0</v>
      </c>
      <c r="J26" s="39">
        <f t="shared" si="3"/>
        <v>0</v>
      </c>
      <c r="K26" s="39">
        <f t="shared" si="4"/>
        <v>0</v>
      </c>
      <c r="L26" s="39">
        <f t="shared" si="5"/>
        <v>36.0833333333333</v>
      </c>
      <c r="M26" s="25">
        <v>14</v>
      </c>
      <c r="N26" s="20"/>
      <c r="O26" s="51" t="s">
        <v>31</v>
      </c>
    </row>
    <row r="27" s="3" customFormat="true" ht="40.5" customHeight="true" spans="1:15">
      <c r="A27" s="28"/>
      <c r="B27" s="29"/>
      <c r="C27" s="24" t="s">
        <v>48</v>
      </c>
      <c r="D27" s="25">
        <v>216</v>
      </c>
      <c r="E27" s="38">
        <f t="shared" si="0"/>
        <v>36</v>
      </c>
      <c r="F27" s="41">
        <v>0</v>
      </c>
      <c r="G27" s="39">
        <f t="shared" si="1"/>
        <v>0</v>
      </c>
      <c r="H27" s="42">
        <v>0</v>
      </c>
      <c r="I27" s="44">
        <f t="shared" si="2"/>
        <v>0</v>
      </c>
      <c r="J27" s="39">
        <f t="shared" si="3"/>
        <v>0</v>
      </c>
      <c r="K27" s="39">
        <f t="shared" si="4"/>
        <v>0</v>
      </c>
      <c r="L27" s="39">
        <f t="shared" si="5"/>
        <v>36</v>
      </c>
      <c r="M27" s="25">
        <v>15</v>
      </c>
      <c r="N27" s="20"/>
      <c r="O27" s="51" t="s">
        <v>31</v>
      </c>
    </row>
  </sheetData>
  <mergeCells count="23">
    <mergeCell ref="A1:O1"/>
    <mergeCell ref="A2:O2"/>
    <mergeCell ref="D3:E3"/>
    <mergeCell ref="F3:K3"/>
    <mergeCell ref="F4:G4"/>
    <mergeCell ref="H4:I4"/>
    <mergeCell ref="A3:A5"/>
    <mergeCell ref="A6:A12"/>
    <mergeCell ref="A13:A18"/>
    <mergeCell ref="A19:A27"/>
    <mergeCell ref="B3:B5"/>
    <mergeCell ref="B6:B12"/>
    <mergeCell ref="B13:B18"/>
    <mergeCell ref="B19:B27"/>
    <mergeCell ref="C3:C5"/>
    <mergeCell ref="D4:D5"/>
    <mergeCell ref="E4:E5"/>
    <mergeCell ref="J4:J5"/>
    <mergeCell ref="K4:K5"/>
    <mergeCell ref="L3:L5"/>
    <mergeCell ref="M3:M5"/>
    <mergeCell ref="N3:N5"/>
    <mergeCell ref="O3:O5"/>
  </mergeCells>
  <printOptions horizontalCentered="true"/>
  <pageMargins left="0.748031496062992" right="0.748031496062992" top="0.984251968503937" bottom="0.984251968503937" header="0.511811023622047" footer="0.511811023622047"/>
  <pageSetup paperSize="9" scale="59" fitToHeight="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revision>1</cp:revision>
  <dcterms:created xsi:type="dcterms:W3CDTF">2006-09-14T03:21:00Z</dcterms:created>
  <cp:lastPrinted>2024-06-26T01:53:00Z</cp:lastPrinted>
  <dcterms:modified xsi:type="dcterms:W3CDTF">2024-06-26T20:11:36Z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