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3" r:id="rId1"/>
  </sheets>
  <definedNames>
    <definedName name="_xlnm._FilterDatabase" localSheetId="0" hidden="1">表!$A$2:$F$25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<sst xmlns="http://schemas.openxmlformats.org/spreadsheetml/2006/main" count="76" uniqueCount="61">
  <si>
    <t xml:space="preserve">2024年三亚市榆红医院校园考核招聘员额制工作人员入围人员名单
</t>
  </si>
  <si>
    <t>序号</t>
  </si>
  <si>
    <t>报考岗位</t>
  </si>
  <si>
    <t>身份证号</t>
  </si>
  <si>
    <t>姓名</t>
  </si>
  <si>
    <t>成绩</t>
  </si>
  <si>
    <t>备注</t>
  </si>
  <si>
    <t>1</t>
  </si>
  <si>
    <t>0103_中医医师</t>
  </si>
  <si>
    <t>460********032</t>
  </si>
  <si>
    <t>2</t>
  </si>
  <si>
    <t>0104_中医针灸推拿医师（一）</t>
  </si>
  <si>
    <t>469********614</t>
  </si>
  <si>
    <t>3</t>
  </si>
  <si>
    <t>0105_中医针灸推拿医师（二）</t>
  </si>
  <si>
    <t>130********327</t>
  </si>
  <si>
    <t>4</t>
  </si>
  <si>
    <t>0107_神经内科医师（二）</t>
  </si>
  <si>
    <t>410********011</t>
  </si>
  <si>
    <t>5</t>
  </si>
  <si>
    <t>0108_全科医师</t>
  </si>
  <si>
    <t>432********629</t>
  </si>
  <si>
    <t>6</t>
  </si>
  <si>
    <t>610********814</t>
  </si>
  <si>
    <t>7</t>
  </si>
  <si>
    <t>0112_药师</t>
  </si>
  <si>
    <t>460********063</t>
  </si>
  <si>
    <t>8</t>
  </si>
  <si>
    <t>0113_检验科技师</t>
  </si>
  <si>
    <t>460********41X</t>
  </si>
  <si>
    <t>9</t>
  </si>
  <si>
    <t>0118_护士</t>
  </si>
  <si>
    <t>460********366</t>
  </si>
  <si>
    <t>10</t>
  </si>
  <si>
    <t>460********214</t>
  </si>
  <si>
    <t>11</t>
  </si>
  <si>
    <t>232********022</t>
  </si>
  <si>
    <t>12</t>
  </si>
  <si>
    <t>140********017</t>
  </si>
  <si>
    <t>13</t>
  </si>
  <si>
    <t>460********612</t>
  </si>
  <si>
    <t>14</t>
  </si>
  <si>
    <t>469********238</t>
  </si>
  <si>
    <t>15</t>
  </si>
  <si>
    <t>460********717</t>
  </si>
  <si>
    <t>16</t>
  </si>
  <si>
    <t>130********523</t>
  </si>
  <si>
    <t>17</t>
  </si>
  <si>
    <t>460********576</t>
  </si>
  <si>
    <t>18</t>
  </si>
  <si>
    <t>460********525</t>
  </si>
  <si>
    <t>19</t>
  </si>
  <si>
    <t>460********245</t>
  </si>
  <si>
    <t>20</t>
  </si>
  <si>
    <t>460********882</t>
  </si>
  <si>
    <t>21</t>
  </si>
  <si>
    <t>632********548</t>
  </si>
  <si>
    <t>22</t>
  </si>
  <si>
    <t>469********413</t>
  </si>
  <si>
    <t>23</t>
  </si>
  <si>
    <t>460********616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</si>
</sst>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I3" sqref="I3"/>
    </sheetView>
  </sheetViews>
  <sheetFormatPr defaultColWidth="14.3796296296296" defaultRowHeight="33" customHeight="1" outlineLevelCol="5"/>
  <cols>
    <col min="1" max="1" width="6.62962962962963" style="3" customWidth="1"/>
    <col min="2" max="2" width="34.5555555555556" style="2" customWidth="1"/>
    <col min="3" max="3" width="31.4444444444444" style="2" customWidth="1"/>
    <col min="4" max="4" width="13.6666666666667" style="2" customWidth="1"/>
    <col min="5" max="5" width="16.8888888888889" style="4" customWidth="1"/>
    <col min="6" max="6" width="15.6666666666667" style="2" customWidth="1"/>
    <col min="7" max="16379" width="14.3796296296296" style="5" customWidth="1"/>
    <col min="16380" max="16384" width="14.3796296296296" style="5"/>
  </cols>
  <sheetData>
    <row r="1" s="1" customFormat="1" ht="58" customHeight="1" spans="1:6">
      <c r="A1" s="6" t="s">
        <v>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s="2" customFormat="1" customHeight="1" spans="1:6">
      <c r="A3" s="12" t="s">
        <v>7</v>
      </c>
      <c r="B3" s="13" t="s">
        <v>8</v>
      </c>
      <c r="C3" s="13" t="s">
        <v>9</v>
      </c>
      <c r="D3" s="13" t="str">
        <f>"蔡仁杰"</f>
        <v>蔡仁杰</v>
      </c>
      <c r="E3" s="14">
        <v>73</v>
      </c>
      <c r="F3" s="13"/>
    </row>
    <row r="4" s="2" customFormat="1" customHeight="1" spans="1:6">
      <c r="A4" s="12" t="s">
        <v>10</v>
      </c>
      <c r="B4" s="13" t="s">
        <v>11</v>
      </c>
      <c r="C4" s="13" t="s">
        <v>12</v>
      </c>
      <c r="D4" s="13" t="str">
        <f>"卢伟良"</f>
        <v>卢伟良</v>
      </c>
      <c r="E4" s="14">
        <v>67</v>
      </c>
      <c r="F4" s="13"/>
    </row>
    <row r="5" s="2" customFormat="1" customHeight="1" spans="1:6">
      <c r="A5" s="12" t="s">
        <v>13</v>
      </c>
      <c r="B5" s="13" t="s">
        <v>14</v>
      </c>
      <c r="C5" s="13" t="s">
        <v>15</v>
      </c>
      <c r="D5" s="13" t="str">
        <f>"田甜"</f>
        <v>田甜</v>
      </c>
      <c r="E5" s="14">
        <v>72.5</v>
      </c>
      <c r="F5" s="13"/>
    </row>
    <row r="6" s="2" customFormat="1" customHeight="1" spans="1:6">
      <c r="A6" s="12" t="s">
        <v>16</v>
      </c>
      <c r="B6" s="13" t="s">
        <v>17</v>
      </c>
      <c r="C6" s="13" t="s">
        <v>18</v>
      </c>
      <c r="D6" s="13" t="str">
        <f>"杨睿杰"</f>
        <v>杨睿杰</v>
      </c>
      <c r="E6" s="14">
        <v>76.67</v>
      </c>
      <c r="F6" s="13"/>
    </row>
    <row r="7" s="2" customFormat="1" customHeight="1" spans="1:6">
      <c r="A7" s="12" t="s">
        <v>19</v>
      </c>
      <c r="B7" s="13" t="s">
        <v>20</v>
      </c>
      <c r="C7" s="13" t="s">
        <v>21</v>
      </c>
      <c r="D7" s="13" t="str">
        <f>"罗艳霞"</f>
        <v>罗艳霞</v>
      </c>
      <c r="E7" s="14">
        <v>75</v>
      </c>
      <c r="F7" s="13"/>
    </row>
    <row r="8" s="2" customFormat="1" customHeight="1" spans="1:6">
      <c r="A8" s="12" t="s">
        <v>22</v>
      </c>
      <c r="B8" s="13" t="s">
        <v>20</v>
      </c>
      <c r="C8" s="13" t="s">
        <v>23</v>
      </c>
      <c r="D8" s="13" t="str">
        <f>"舒玉锋"</f>
        <v>舒玉锋</v>
      </c>
      <c r="E8" s="14">
        <v>70</v>
      </c>
      <c r="F8" s="13"/>
    </row>
    <row r="9" s="2" customFormat="1" customHeight="1" spans="1:6">
      <c r="A9" s="12" t="s">
        <v>24</v>
      </c>
      <c r="B9" s="13" t="s">
        <v>25</v>
      </c>
      <c r="C9" s="13" t="s">
        <v>26</v>
      </c>
      <c r="D9" s="13" t="str">
        <f>"龙芸鸾"</f>
        <v>龙芸鸾</v>
      </c>
      <c r="E9" s="14">
        <v>75</v>
      </c>
      <c r="F9" s="13"/>
    </row>
    <row r="10" s="2" customFormat="1" customHeight="1" spans="1:6">
      <c r="A10" s="12" t="s">
        <v>27</v>
      </c>
      <c r="B10" s="13" t="s">
        <v>28</v>
      </c>
      <c r="C10" s="13" t="s">
        <v>29</v>
      </c>
      <c r="D10" s="13" t="str">
        <f>"卜保勤"</f>
        <v>卜保勤</v>
      </c>
      <c r="E10" s="14">
        <v>76</v>
      </c>
      <c r="F10" s="13"/>
    </row>
    <row r="11" s="2" customFormat="1" customHeight="1" spans="1:6">
      <c r="A11" s="12" t="s">
        <v>30</v>
      </c>
      <c r="B11" s="13" t="s">
        <v>31</v>
      </c>
      <c r="C11" s="13" t="s">
        <v>32</v>
      </c>
      <c r="D11" s="13" t="str">
        <f>"秦明蓉"</f>
        <v>秦明蓉</v>
      </c>
      <c r="E11" s="14">
        <v>86</v>
      </c>
      <c r="F11" s="13"/>
    </row>
    <row r="12" s="2" customFormat="1" customHeight="1" spans="1:6">
      <c r="A12" s="12" t="s">
        <v>33</v>
      </c>
      <c r="B12" s="13" t="s">
        <v>31</v>
      </c>
      <c r="C12" s="13" t="s">
        <v>34</v>
      </c>
      <c r="D12" s="13" t="str">
        <f>"蒋日贵"</f>
        <v>蒋日贵</v>
      </c>
      <c r="E12" s="14">
        <v>84.67</v>
      </c>
      <c r="F12" s="13"/>
    </row>
    <row r="13" s="2" customFormat="1" customHeight="1" spans="1:6">
      <c r="A13" s="12" t="s">
        <v>35</v>
      </c>
      <c r="B13" s="13" t="s">
        <v>31</v>
      </c>
      <c r="C13" s="13" t="s">
        <v>36</v>
      </c>
      <c r="D13" s="13" t="str">
        <f>"赵怡迪"</f>
        <v>赵怡迪</v>
      </c>
      <c r="E13" s="14">
        <v>83.33</v>
      </c>
      <c r="F13" s="13"/>
    </row>
    <row r="14" s="2" customFormat="1" customHeight="1" spans="1:6">
      <c r="A14" s="12" t="s">
        <v>37</v>
      </c>
      <c r="B14" s="13" t="s">
        <v>31</v>
      </c>
      <c r="C14" s="13" t="s">
        <v>38</v>
      </c>
      <c r="D14" s="13" t="str">
        <f>"冯强"</f>
        <v>冯强</v>
      </c>
      <c r="E14" s="14">
        <v>82.33</v>
      </c>
      <c r="F14" s="13"/>
    </row>
    <row r="15" s="2" customFormat="1" customHeight="1" spans="1:6">
      <c r="A15" s="12" t="s">
        <v>39</v>
      </c>
      <c r="B15" s="13" t="s">
        <v>31</v>
      </c>
      <c r="C15" s="13" t="s">
        <v>40</v>
      </c>
      <c r="D15" s="13" t="str">
        <f>"潘建志"</f>
        <v>潘建志</v>
      </c>
      <c r="E15" s="14">
        <v>81.33</v>
      </c>
      <c r="F15" s="13"/>
    </row>
    <row r="16" s="2" customFormat="1" customHeight="1" spans="1:6">
      <c r="A16" s="12" t="s">
        <v>41</v>
      </c>
      <c r="B16" s="13" t="s">
        <v>31</v>
      </c>
      <c r="C16" s="13" t="s">
        <v>42</v>
      </c>
      <c r="D16" s="13" t="str">
        <f>"符祥旭"</f>
        <v>符祥旭</v>
      </c>
      <c r="E16" s="14">
        <v>78.67</v>
      </c>
      <c r="F16" s="13"/>
    </row>
    <row r="17" s="2" customFormat="1" customHeight="1" spans="1:6">
      <c r="A17" s="12" t="s">
        <v>43</v>
      </c>
      <c r="B17" s="13" t="s">
        <v>31</v>
      </c>
      <c r="C17" s="13" t="s">
        <v>44</v>
      </c>
      <c r="D17" s="13" t="str">
        <f>"林境鸿"</f>
        <v>林境鸿</v>
      </c>
      <c r="E17" s="14">
        <v>78.67</v>
      </c>
      <c r="F17" s="13"/>
    </row>
    <row r="18" s="2" customFormat="1" customHeight="1" spans="1:6">
      <c r="A18" s="12" t="s">
        <v>45</v>
      </c>
      <c r="B18" s="13" t="s">
        <v>31</v>
      </c>
      <c r="C18" s="13" t="s">
        <v>46</v>
      </c>
      <c r="D18" s="13" t="str">
        <f>"郭文旭"</f>
        <v>郭文旭</v>
      </c>
      <c r="E18" s="14">
        <v>77.67</v>
      </c>
      <c r="F18" s="13"/>
    </row>
    <row r="19" s="2" customFormat="1" customHeight="1" spans="1:6">
      <c r="A19" s="12" t="s">
        <v>47</v>
      </c>
      <c r="B19" s="13" t="s">
        <v>31</v>
      </c>
      <c r="C19" s="13" t="s">
        <v>48</v>
      </c>
      <c r="D19" s="13" t="str">
        <f>"刘恒志"</f>
        <v>刘恒志</v>
      </c>
      <c r="E19" s="14">
        <v>76.67</v>
      </c>
      <c r="F19" s="13"/>
    </row>
    <row r="20" s="2" customFormat="1" customHeight="1" spans="1:6">
      <c r="A20" s="12" t="s">
        <v>49</v>
      </c>
      <c r="B20" s="13" t="s">
        <v>31</v>
      </c>
      <c r="C20" s="13" t="s">
        <v>50</v>
      </c>
      <c r="D20" s="13" t="str">
        <f>"黎晶蝶"</f>
        <v>黎晶蝶</v>
      </c>
      <c r="E20" s="14">
        <v>76.33</v>
      </c>
      <c r="F20" s="13"/>
    </row>
    <row r="21" s="2" customFormat="1" customHeight="1" spans="1:6">
      <c r="A21" s="12" t="s">
        <v>51</v>
      </c>
      <c r="B21" s="13" t="s">
        <v>31</v>
      </c>
      <c r="C21" s="13" t="s">
        <v>52</v>
      </c>
      <c r="D21" s="13" t="str">
        <f>"李淑瑾"</f>
        <v>李淑瑾</v>
      </c>
      <c r="E21" s="14">
        <v>76.33</v>
      </c>
      <c r="F21" s="13"/>
    </row>
    <row r="22" s="2" customFormat="1" customHeight="1" spans="1:6">
      <c r="A22" s="12" t="s">
        <v>53</v>
      </c>
      <c r="B22" s="13" t="s">
        <v>31</v>
      </c>
      <c r="C22" s="13" t="s">
        <v>54</v>
      </c>
      <c r="D22" s="13" t="str">
        <f>"吴香菊"</f>
        <v>吴香菊</v>
      </c>
      <c r="E22" s="14">
        <v>75.33</v>
      </c>
      <c r="F22" s="13"/>
    </row>
    <row r="23" s="2" customFormat="1" customHeight="1" spans="1:6">
      <c r="A23" s="12" t="s">
        <v>55</v>
      </c>
      <c r="B23" s="13" t="s">
        <v>31</v>
      </c>
      <c r="C23" s="13" t="s">
        <v>56</v>
      </c>
      <c r="D23" s="13" t="str">
        <f>"彭毛银措"</f>
        <v>彭毛银措</v>
      </c>
      <c r="E23" s="14">
        <v>72</v>
      </c>
      <c r="F23" s="13"/>
    </row>
    <row r="24" s="2" customFormat="1" customHeight="1" spans="1:6">
      <c r="A24" s="12" t="s">
        <v>57</v>
      </c>
      <c r="B24" s="13" t="s">
        <v>31</v>
      </c>
      <c r="C24" s="13" t="s">
        <v>58</v>
      </c>
      <c r="D24" s="13" t="str">
        <f>"陈吉帅"</f>
        <v>陈吉帅</v>
      </c>
      <c r="E24" s="14">
        <v>72</v>
      </c>
      <c r="F24" s="13"/>
    </row>
    <row r="25" s="2" customFormat="1" customHeight="1" spans="1:6">
      <c r="A25" s="12" t="s">
        <v>59</v>
      </c>
      <c r="B25" s="13" t="s">
        <v>31</v>
      </c>
      <c r="C25" s="13" t="s">
        <v>60</v>
      </c>
      <c r="D25" s="13" t="str">
        <f>"蔡笃茂"</f>
        <v>蔡笃茂</v>
      </c>
      <c r="E25" s="14">
        <v>72</v>
      </c>
      <c r="F25" s="13"/>
    </row>
  </sheetData>
  <mergeCells count="1">
    <mergeCell ref="A1:F1"/>
  </mergeCells>
  <printOptions horizontalCentered="1"/>
  <pageMargins left="0.0388888888888889" right="0.0388888888888889" top="0.196527777777778" bottom="0.156944444444444" header="0.196527777777778" footer="0.196527777777778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2024-05-28T09:41:00Z</dcterms:created>
  <dcterms:modified xsi:type="dcterms:W3CDTF">2024-06-03T08:07:04Z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75B692258CFA4E468D81BECEB76A7690_13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