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50" windowHeight="7140" activeTab="0"/>
  </bookViews>
  <sheets>
    <sheet name="公示版-排名" sheetId="1" r:id="rId1"/>
    <sheet name="公示版-不排名" sheetId="2" r:id="rId2"/>
    <sheet name="原始版" sheetId="3" r:id="rId3"/>
  </sheets>
  <definedNames>
    <definedName name="_xlnm.Print_Titles" localSheetId="0">'公示版-排名'!$1:$2</definedName>
    <definedName name="_xlnm.Print_Titles" localSheetId="2">'原始版'!$1:$2</definedName>
    <definedName name="_xlnm.Print_Titles" localSheetId="1">'公示版-不排名'!$1:$2</definedName>
    <definedName name="_xlnm._FilterDatabase" localSheetId="1" hidden="1">'公示版-不排名'!$A$2:$F$55</definedName>
    <definedName name="_xlnm._FilterDatabase" localSheetId="2" hidden="1">'原始版'!$A$2:$L$55</definedName>
  </definedNames>
  <calcPr fullCalcOnLoad="1"/>
</workbook>
</file>

<file path=xl/sharedStrings.xml><?xml version="1.0" encoding="utf-8"?>
<sst xmlns="http://schemas.openxmlformats.org/spreadsheetml/2006/main" count="423" uniqueCount="88">
  <si>
    <t>上海师范大学附属儋州实验学校2024年春季学期赴哈尔滨师范大学、重庆师范大学面向全国公开招聘教师哈尔滨师范大学考点笔试成绩表</t>
  </si>
  <si>
    <t>序号</t>
  </si>
  <si>
    <t>姓名</t>
  </si>
  <si>
    <t>报考岗位</t>
  </si>
  <si>
    <t>笔试准考证号</t>
  </si>
  <si>
    <t>笔试成绩</t>
  </si>
  <si>
    <t>岗位排名</t>
  </si>
  <si>
    <t>备注</t>
  </si>
  <si>
    <t>马浩鸣</t>
  </si>
  <si>
    <t>101-初中语文</t>
  </si>
  <si>
    <t>马梓心</t>
  </si>
  <si>
    <t>莫溶溶</t>
  </si>
  <si>
    <t>曾春琳</t>
  </si>
  <si>
    <t>符得善</t>
  </si>
  <si>
    <t>吴成薇</t>
  </si>
  <si>
    <t>吴万霞</t>
  </si>
  <si>
    <t>李雨桐</t>
  </si>
  <si>
    <t>缺考</t>
  </si>
  <si>
    <t>孙梓寒</t>
  </si>
  <si>
    <t>李佳蕊</t>
  </si>
  <si>
    <t>103-初中英语</t>
  </si>
  <si>
    <t>唐华蓉</t>
  </si>
  <si>
    <t>谢欣彤</t>
  </si>
  <si>
    <t>胡金鑫</t>
  </si>
  <si>
    <t>史宜宁</t>
  </si>
  <si>
    <t>杨静</t>
  </si>
  <si>
    <t>于家懿</t>
  </si>
  <si>
    <t>104-初中物理</t>
  </si>
  <si>
    <t>赵燕斌</t>
  </si>
  <si>
    <t>许明月</t>
  </si>
  <si>
    <t>陈一丽</t>
  </si>
  <si>
    <t>邓万丽</t>
  </si>
  <si>
    <t>105-初中历史</t>
  </si>
  <si>
    <t>郑有强</t>
  </si>
  <si>
    <t>宗悦</t>
  </si>
  <si>
    <t>羊红花</t>
  </si>
  <si>
    <t>杨振宇</t>
  </si>
  <si>
    <t>陈娜</t>
  </si>
  <si>
    <t>刘洋</t>
  </si>
  <si>
    <t>106-初中信息科技</t>
  </si>
  <si>
    <t>黄贵能</t>
  </si>
  <si>
    <t>周美宁</t>
  </si>
  <si>
    <t>张君虞</t>
  </si>
  <si>
    <t>李月怡</t>
  </si>
  <si>
    <t>107-初中地理</t>
  </si>
  <si>
    <t>王代旎</t>
  </si>
  <si>
    <t>羊玉娥</t>
  </si>
  <si>
    <t>蔡珂琰</t>
  </si>
  <si>
    <t>羊振彩</t>
  </si>
  <si>
    <t>108-初中道德与法治</t>
  </si>
  <si>
    <t>周红宇</t>
  </si>
  <si>
    <t>吴秀月</t>
  </si>
  <si>
    <t>黄民钰</t>
  </si>
  <si>
    <t>109-初中生物</t>
  </si>
  <si>
    <t>叶心意</t>
  </si>
  <si>
    <t>黄兆娟</t>
  </si>
  <si>
    <t>罗蓓</t>
  </si>
  <si>
    <t>吴育帅</t>
  </si>
  <si>
    <t>110-初中体育</t>
  </si>
  <si>
    <t>李微</t>
  </si>
  <si>
    <t>白小函</t>
  </si>
  <si>
    <t>李静欣</t>
  </si>
  <si>
    <t>马群翔</t>
  </si>
  <si>
    <t>谭雨新</t>
  </si>
  <si>
    <t>王施雨</t>
  </si>
  <si>
    <t>刘佳辉</t>
  </si>
  <si>
    <t>郑金新</t>
  </si>
  <si>
    <t>邵宇冰</t>
  </si>
  <si>
    <t>111-初中美术</t>
  </si>
  <si>
    <t>林珍</t>
  </si>
  <si>
    <t>丁兰冠</t>
  </si>
  <si>
    <t>许程</t>
  </si>
  <si>
    <t>上海师范大学附属儋州实验学校2024年春季学期赴哈尔滨师范大学
面向全国公开招聘教师笔试成绩</t>
  </si>
  <si>
    <t>上海师范大学附属儋州实验学校2024年春季学期赴哈尔滨师范大学面向全国公开招聘教师笔试成绩</t>
  </si>
  <si>
    <t>身份证号码</t>
  </si>
  <si>
    <t>客观成绩</t>
  </si>
  <si>
    <t>主观成绩</t>
  </si>
  <si>
    <t>岗位平均分</t>
  </si>
  <si>
    <t>是否过平均分</t>
  </si>
  <si>
    <t>是</t>
  </si>
  <si>
    <t>654324200201240026</t>
  </si>
  <si>
    <t>440902200011130426</t>
  </si>
  <si>
    <t>231121200209294124</t>
  </si>
  <si>
    <t>232330200212011429</t>
  </si>
  <si>
    <t>230703200212260020</t>
  </si>
  <si>
    <t>460003200109273020</t>
  </si>
  <si>
    <t>340402199810050012</t>
  </si>
  <si>
    <t>460003200209267680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</si>
</sst>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s>
  <fonts count="45">
    <font>
      <sz val="11"/>
      <color theme="1"/>
      <name val="Calibri"/>
      <family val="0"/>
    </font>
    <font>
      <sz val="11"/>
      <name val="宋体"/>
      <family val="0"/>
    </font>
    <font>
      <sz val="18"/>
      <color indexed="8"/>
      <name val="仿宋"/>
      <family val="3"/>
    </font>
    <font>
      <sz val="12"/>
      <color indexed="8"/>
      <name val="仿宋"/>
      <family val="3"/>
    </font>
    <font>
      <sz val="22"/>
      <color indexed="8"/>
      <name val="仿宋"/>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8"/>
      <color theme="1"/>
      <name val="仿宋"/>
      <family val="3"/>
    </font>
    <font>
      <sz val="12"/>
      <color theme="1"/>
      <name val="仿宋"/>
      <family val="3"/>
    </font>
    <font>
      <sz val="22"/>
      <color theme="1"/>
      <name val="仿宋"/>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 borderId="4" applyNumberFormat="0" applyAlignment="0" applyProtection="0"/>
    <xf numFmtId="0" fontId="33" fillId="4" borderId="5" applyNumberFormat="0" applyAlignment="0" applyProtection="0"/>
    <xf numFmtId="0" fontId="34" fillId="4" borderId="4" applyNumberFormat="0" applyAlignment="0" applyProtection="0"/>
    <xf numFmtId="0" fontId="35" fillId="5" borderId="6" applyNumberFormat="0" applyAlignment="0" applyProtection="0"/>
    <xf numFmtId="0" fontId="36" fillId="0" borderId="7" applyNumberFormat="0" applyFill="0" applyAlignment="0" applyProtection="0"/>
    <xf numFmtId="0" fontId="37" fillId="0" borderId="8"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1" fillId="32" borderId="0" applyNumberFormat="0" applyBorder="0" applyAlignment="0" applyProtection="0"/>
  </cellStyleXfs>
  <cellXfs count="9">
    <xf numFmtId="0" fontId="0" fillId="0" borderId="0" xfId="0" applyFont="1" applyAlignment="1">
      <alignment vertical="center"/>
    </xf>
    <xf numFmtId="0" fontId="42" fillId="0" borderId="0" xfId="0" applyFont="1" applyBorder="1" applyAlignment="1">
      <alignment horizontal="center" vertical="center" wrapText="1"/>
    </xf>
    <xf numFmtId="0" fontId="43" fillId="0" borderId="9" xfId="0" applyFont="1" applyBorder="1" applyAlignment="1">
      <alignment horizontal="center" vertical="center"/>
    </xf>
    <xf numFmtId="0" fontId="43" fillId="0" borderId="9" xfId="0" applyFont="1" applyBorder="1" applyAlignment="1">
      <alignment horizontal="center" vertical="center"/>
    </xf>
    <xf numFmtId="176" fontId="43" fillId="0" borderId="9" xfId="0" applyNumberFormat="1" applyFont="1" applyBorder="1" applyAlignment="1">
      <alignment horizontal="center" vertical="center"/>
    </xf>
    <xf numFmtId="177" fontId="43" fillId="0" borderId="9" xfId="0" applyNumberFormat="1" applyFont="1" applyBorder="1" applyAlignment="1">
      <alignment horizontal="center" vertical="center"/>
    </xf>
    <xf numFmtId="0" fontId="43" fillId="0" borderId="9" xfId="0" applyNumberFormat="1" applyFont="1" applyBorder="1" applyAlignment="1">
      <alignment horizontal="center" vertical="center"/>
    </xf>
    <xf numFmtId="0" fontId="44" fillId="0" borderId="0" xfId="0" applyFont="1" applyBorder="1" applyAlignment="1">
      <alignment horizontal="center" vertical="center" wrapText="1"/>
    </xf>
    <xf numFmtId="0" fontId="43" fillId="0" borderId="9" xfId="0" applyFont="1" applyBorder="1" applyAlignment="1" quotePrefix="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55"/>
  <sheetViews>
    <sheetView tabSelected="1" workbookViewId="0" topLeftCell="A1">
      <selection activeCell="I4" sqref="I3:I4"/>
    </sheetView>
  </sheetViews>
  <sheetFormatPr defaultColWidth="9.8515625" defaultRowHeight="15"/>
  <cols>
    <col min="1" max="1" width="10.7109375" style="0" customWidth="1"/>
    <col min="2" max="2" width="17.421875" style="0" customWidth="1"/>
    <col min="3" max="3" width="24.00390625" style="0" customWidth="1"/>
    <col min="4" max="4" width="22.00390625" style="0" customWidth="1"/>
    <col min="5" max="5" width="13.7109375" style="0" customWidth="1"/>
    <col min="6" max="6" width="12.57421875" style="0" customWidth="1"/>
    <col min="7" max="7" width="23.57421875" style="0" customWidth="1"/>
  </cols>
  <sheetData>
    <row r="1" spans="1:7" ht="79.5" customHeight="1">
      <c r="A1" s="7" t="s">
        <v>0</v>
      </c>
      <c r="B1" s="7"/>
      <c r="C1" s="7"/>
      <c r="D1" s="7"/>
      <c r="E1" s="7"/>
      <c r="F1" s="7"/>
      <c r="G1" s="7"/>
    </row>
    <row r="2" spans="1:7" ht="24.75" customHeight="1">
      <c r="A2" s="2" t="s">
        <v>1</v>
      </c>
      <c r="B2" s="2" t="s">
        <v>2</v>
      </c>
      <c r="C2" s="2" t="s">
        <v>3</v>
      </c>
      <c r="D2" s="2" t="s">
        <v>4</v>
      </c>
      <c r="E2" s="2" t="s">
        <v>5</v>
      </c>
      <c r="F2" s="2" t="s">
        <v>6</v>
      </c>
      <c r="G2" s="2" t="s">
        <v>7</v>
      </c>
    </row>
    <row r="3" spans="1:7" ht="30" customHeight="1">
      <c r="A3" s="3">
        <v>1</v>
      </c>
      <c r="B3" s="2" t="s">
        <v>8</v>
      </c>
      <c r="C3" s="2" t="s">
        <v>9</v>
      </c>
      <c r="D3" s="4">
        <v>240530010108</v>
      </c>
      <c r="E3" s="5">
        <v>74.59</v>
      </c>
      <c r="F3" s="6">
        <v>1</v>
      </c>
      <c r="G3" s="3"/>
    </row>
    <row r="4" spans="1:7" ht="30" customHeight="1">
      <c r="A4" s="3">
        <v>2</v>
      </c>
      <c r="B4" s="2" t="s">
        <v>10</v>
      </c>
      <c r="C4" s="2" t="s">
        <v>9</v>
      </c>
      <c r="D4" s="4">
        <v>240530010102</v>
      </c>
      <c r="E4" s="5">
        <v>74.28</v>
      </c>
      <c r="F4" s="6">
        <v>2</v>
      </c>
      <c r="G4" s="3"/>
    </row>
    <row r="5" spans="1:7" ht="30" customHeight="1">
      <c r="A5" s="3">
        <v>3</v>
      </c>
      <c r="B5" s="2" t="s">
        <v>11</v>
      </c>
      <c r="C5" s="2" t="s">
        <v>9</v>
      </c>
      <c r="D5" s="4">
        <v>240530010107</v>
      </c>
      <c r="E5" s="5">
        <v>73.37</v>
      </c>
      <c r="F5" s="6">
        <v>3</v>
      </c>
      <c r="G5" s="3"/>
    </row>
    <row r="6" spans="1:7" ht="30" customHeight="1">
      <c r="A6" s="3">
        <v>4</v>
      </c>
      <c r="B6" s="2" t="s">
        <v>12</v>
      </c>
      <c r="C6" s="2" t="s">
        <v>9</v>
      </c>
      <c r="D6" s="4">
        <v>240530010109</v>
      </c>
      <c r="E6" s="5">
        <v>63.1</v>
      </c>
      <c r="F6" s="6">
        <v>4</v>
      </c>
      <c r="G6" s="3"/>
    </row>
    <row r="7" spans="1:7" ht="30" customHeight="1">
      <c r="A7" s="3">
        <v>5</v>
      </c>
      <c r="B7" s="2" t="s">
        <v>13</v>
      </c>
      <c r="C7" s="2" t="s">
        <v>9</v>
      </c>
      <c r="D7" s="4">
        <v>240530010103</v>
      </c>
      <c r="E7" s="5">
        <v>62.64</v>
      </c>
      <c r="F7" s="6">
        <v>5</v>
      </c>
      <c r="G7" s="3"/>
    </row>
    <row r="8" spans="1:7" ht="30" customHeight="1">
      <c r="A8" s="3">
        <v>6</v>
      </c>
      <c r="B8" s="2" t="s">
        <v>14</v>
      </c>
      <c r="C8" s="2" t="s">
        <v>9</v>
      </c>
      <c r="D8" s="4">
        <v>240530010106</v>
      </c>
      <c r="E8" s="5">
        <v>61.05</v>
      </c>
      <c r="F8" s="6">
        <v>6</v>
      </c>
      <c r="G8" s="3"/>
    </row>
    <row r="9" spans="1:7" ht="30" customHeight="1">
      <c r="A9" s="3">
        <v>7</v>
      </c>
      <c r="B9" s="2" t="s">
        <v>15</v>
      </c>
      <c r="C9" s="2" t="s">
        <v>9</v>
      </c>
      <c r="D9" s="4">
        <v>240530010105</v>
      </c>
      <c r="E9" s="5">
        <v>57.98</v>
      </c>
      <c r="F9" s="6">
        <v>7</v>
      </c>
      <c r="G9" s="3"/>
    </row>
    <row r="10" spans="1:7" ht="30" customHeight="1">
      <c r="A10" s="3">
        <v>8</v>
      </c>
      <c r="B10" s="2" t="s">
        <v>16</v>
      </c>
      <c r="C10" s="2" t="s">
        <v>9</v>
      </c>
      <c r="D10" s="4">
        <v>240530010101</v>
      </c>
      <c r="E10" s="5">
        <v>0</v>
      </c>
      <c r="F10" s="6">
        <v>8</v>
      </c>
      <c r="G10" s="3" t="s">
        <v>17</v>
      </c>
    </row>
    <row r="11" spans="1:7" ht="30" customHeight="1">
      <c r="A11" s="3">
        <v>9</v>
      </c>
      <c r="B11" s="2" t="s">
        <v>18</v>
      </c>
      <c r="C11" s="2" t="s">
        <v>9</v>
      </c>
      <c r="D11" s="4">
        <v>240530010104</v>
      </c>
      <c r="E11" s="5">
        <v>0</v>
      </c>
      <c r="F11" s="6">
        <v>8</v>
      </c>
      <c r="G11" s="3" t="s">
        <v>17</v>
      </c>
    </row>
    <row r="12" spans="1:7" ht="30" customHeight="1">
      <c r="A12" s="3">
        <v>10</v>
      </c>
      <c r="B12" s="2" t="s">
        <v>19</v>
      </c>
      <c r="C12" s="2" t="s">
        <v>20</v>
      </c>
      <c r="D12" s="4">
        <v>240530030112</v>
      </c>
      <c r="E12" s="5">
        <v>80.02000000000001</v>
      </c>
      <c r="F12" s="6">
        <v>1</v>
      </c>
      <c r="G12" s="3"/>
    </row>
    <row r="13" spans="1:7" ht="30" customHeight="1">
      <c r="A13" s="3">
        <v>11</v>
      </c>
      <c r="B13" s="2" t="s">
        <v>21</v>
      </c>
      <c r="C13" s="2" t="s">
        <v>20</v>
      </c>
      <c r="D13" s="4">
        <v>240530030110</v>
      </c>
      <c r="E13" s="5">
        <v>74.44</v>
      </c>
      <c r="F13" s="6">
        <v>2</v>
      </c>
      <c r="G13" s="3"/>
    </row>
    <row r="14" spans="1:7" ht="30" customHeight="1">
      <c r="A14" s="3">
        <v>12</v>
      </c>
      <c r="B14" s="2" t="s">
        <v>22</v>
      </c>
      <c r="C14" s="2" t="s">
        <v>20</v>
      </c>
      <c r="D14" s="4">
        <v>240530030115</v>
      </c>
      <c r="E14" s="5">
        <v>70.65</v>
      </c>
      <c r="F14" s="6">
        <v>3</v>
      </c>
      <c r="G14" s="3"/>
    </row>
    <row r="15" spans="1:7" ht="30" customHeight="1">
      <c r="A15" s="3">
        <v>13</v>
      </c>
      <c r="B15" s="2" t="s">
        <v>23</v>
      </c>
      <c r="C15" s="2" t="s">
        <v>20</v>
      </c>
      <c r="D15" s="4">
        <v>240530030111</v>
      </c>
      <c r="E15" s="5">
        <v>69.8</v>
      </c>
      <c r="F15" s="6">
        <v>4</v>
      </c>
      <c r="G15" s="3"/>
    </row>
    <row r="16" spans="1:7" ht="30" customHeight="1">
      <c r="A16" s="3">
        <v>14</v>
      </c>
      <c r="B16" s="2" t="s">
        <v>24</v>
      </c>
      <c r="C16" s="2" t="s">
        <v>20</v>
      </c>
      <c r="D16" s="4">
        <v>240530030113</v>
      </c>
      <c r="E16" s="5">
        <v>68.56</v>
      </c>
      <c r="F16" s="6">
        <v>5</v>
      </c>
      <c r="G16" s="3"/>
    </row>
    <row r="17" spans="1:7" ht="30" customHeight="1">
      <c r="A17" s="3">
        <v>15</v>
      </c>
      <c r="B17" s="2" t="s">
        <v>25</v>
      </c>
      <c r="C17" s="2" t="s">
        <v>20</v>
      </c>
      <c r="D17" s="4">
        <v>240530030114</v>
      </c>
      <c r="E17" s="5">
        <v>53.4</v>
      </c>
      <c r="F17" s="6">
        <v>6</v>
      </c>
      <c r="G17" s="3"/>
    </row>
    <row r="18" spans="1:7" ht="30" customHeight="1">
      <c r="A18" s="3">
        <v>16</v>
      </c>
      <c r="B18" s="2" t="s">
        <v>26</v>
      </c>
      <c r="C18" s="2" t="s">
        <v>27</v>
      </c>
      <c r="D18" s="4">
        <v>240530040117</v>
      </c>
      <c r="E18" s="5">
        <v>36.23</v>
      </c>
      <c r="F18" s="6">
        <v>1</v>
      </c>
      <c r="G18" s="3"/>
    </row>
    <row r="19" spans="1:7" ht="30" customHeight="1">
      <c r="A19" s="3">
        <v>17</v>
      </c>
      <c r="B19" s="2" t="s">
        <v>28</v>
      </c>
      <c r="C19" s="2" t="s">
        <v>27</v>
      </c>
      <c r="D19" s="4">
        <v>240530040118</v>
      </c>
      <c r="E19" s="5">
        <v>19.22</v>
      </c>
      <c r="F19" s="6">
        <v>2</v>
      </c>
      <c r="G19" s="3"/>
    </row>
    <row r="20" spans="1:7" ht="30" customHeight="1">
      <c r="A20" s="3">
        <v>18</v>
      </c>
      <c r="B20" s="2" t="s">
        <v>29</v>
      </c>
      <c r="C20" s="2" t="s">
        <v>27</v>
      </c>
      <c r="D20" s="4">
        <v>240530040116</v>
      </c>
      <c r="E20" s="5">
        <v>0</v>
      </c>
      <c r="F20" s="6">
        <v>3</v>
      </c>
      <c r="G20" s="3" t="s">
        <v>17</v>
      </c>
    </row>
    <row r="21" spans="1:7" ht="30" customHeight="1">
      <c r="A21" s="3">
        <v>19</v>
      </c>
      <c r="B21" s="2" t="s">
        <v>30</v>
      </c>
      <c r="C21" s="2" t="s">
        <v>27</v>
      </c>
      <c r="D21" s="4">
        <v>240530040119</v>
      </c>
      <c r="E21" s="5">
        <v>0</v>
      </c>
      <c r="F21" s="6">
        <v>3</v>
      </c>
      <c r="G21" s="3" t="s">
        <v>17</v>
      </c>
    </row>
    <row r="22" spans="1:7" ht="30" customHeight="1">
      <c r="A22" s="3">
        <v>20</v>
      </c>
      <c r="B22" s="2" t="s">
        <v>31</v>
      </c>
      <c r="C22" s="2" t="s">
        <v>32</v>
      </c>
      <c r="D22" s="4">
        <v>240530050124</v>
      </c>
      <c r="E22" s="5">
        <v>64.85</v>
      </c>
      <c r="F22" s="6">
        <v>1</v>
      </c>
      <c r="G22" s="3"/>
    </row>
    <row r="23" spans="1:7" ht="30" customHeight="1">
      <c r="A23" s="3">
        <v>21</v>
      </c>
      <c r="B23" s="2" t="s">
        <v>33</v>
      </c>
      <c r="C23" s="2" t="s">
        <v>32</v>
      </c>
      <c r="D23" s="4">
        <v>240530050121</v>
      </c>
      <c r="E23" s="5">
        <v>63.7</v>
      </c>
      <c r="F23" s="6">
        <v>2</v>
      </c>
      <c r="G23" s="3"/>
    </row>
    <row r="24" spans="1:7" ht="30" customHeight="1">
      <c r="A24" s="3">
        <v>22</v>
      </c>
      <c r="B24" s="2" t="s">
        <v>34</v>
      </c>
      <c r="C24" s="2" t="s">
        <v>32</v>
      </c>
      <c r="D24" s="4">
        <v>240530050123</v>
      </c>
      <c r="E24" s="5">
        <v>63.6</v>
      </c>
      <c r="F24" s="6">
        <v>3</v>
      </c>
      <c r="G24" s="3"/>
    </row>
    <row r="25" spans="1:7" ht="30" customHeight="1">
      <c r="A25" s="3">
        <v>23</v>
      </c>
      <c r="B25" s="2" t="s">
        <v>35</v>
      </c>
      <c r="C25" s="2" t="s">
        <v>32</v>
      </c>
      <c r="D25" s="4">
        <v>240530050120</v>
      </c>
      <c r="E25" s="5">
        <v>57.9</v>
      </c>
      <c r="F25" s="6">
        <v>4</v>
      </c>
      <c r="G25" s="3"/>
    </row>
    <row r="26" spans="1:7" ht="30" customHeight="1">
      <c r="A26" s="3">
        <v>24</v>
      </c>
      <c r="B26" s="2" t="s">
        <v>36</v>
      </c>
      <c r="C26" s="2" t="s">
        <v>32</v>
      </c>
      <c r="D26" s="4">
        <v>240530050122</v>
      </c>
      <c r="E26" s="5">
        <v>0</v>
      </c>
      <c r="F26" s="6">
        <v>5</v>
      </c>
      <c r="G26" s="3" t="s">
        <v>17</v>
      </c>
    </row>
    <row r="27" spans="1:7" ht="30" customHeight="1">
      <c r="A27" s="3">
        <v>25</v>
      </c>
      <c r="B27" s="2" t="s">
        <v>37</v>
      </c>
      <c r="C27" s="2" t="s">
        <v>32</v>
      </c>
      <c r="D27" s="4">
        <v>240530050125</v>
      </c>
      <c r="E27" s="5">
        <v>0</v>
      </c>
      <c r="F27" s="6">
        <v>5</v>
      </c>
      <c r="G27" s="3" t="s">
        <v>17</v>
      </c>
    </row>
    <row r="28" spans="1:7" ht="30" customHeight="1">
      <c r="A28" s="3">
        <v>26</v>
      </c>
      <c r="B28" s="2" t="s">
        <v>38</v>
      </c>
      <c r="C28" s="2" t="s">
        <v>39</v>
      </c>
      <c r="D28" s="4">
        <v>240530060127</v>
      </c>
      <c r="E28" s="5">
        <v>51.05</v>
      </c>
      <c r="F28" s="6">
        <v>1</v>
      </c>
      <c r="G28" s="3"/>
    </row>
    <row r="29" spans="1:7" ht="30" customHeight="1">
      <c r="A29" s="3">
        <v>27</v>
      </c>
      <c r="B29" s="2" t="s">
        <v>40</v>
      </c>
      <c r="C29" s="2" t="s">
        <v>39</v>
      </c>
      <c r="D29" s="4">
        <v>240530060126</v>
      </c>
      <c r="E29" s="5">
        <v>43.75</v>
      </c>
      <c r="F29" s="6">
        <v>2</v>
      </c>
      <c r="G29" s="3"/>
    </row>
    <row r="30" spans="1:7" ht="30" customHeight="1">
      <c r="A30" s="3">
        <v>28</v>
      </c>
      <c r="B30" s="2" t="s">
        <v>41</v>
      </c>
      <c r="C30" s="2" t="s">
        <v>39</v>
      </c>
      <c r="D30" s="4">
        <v>240530060128</v>
      </c>
      <c r="E30" s="5">
        <v>0</v>
      </c>
      <c r="F30" s="6">
        <v>3</v>
      </c>
      <c r="G30" s="3" t="s">
        <v>17</v>
      </c>
    </row>
    <row r="31" spans="1:7" ht="30" customHeight="1">
      <c r="A31" s="3">
        <v>29</v>
      </c>
      <c r="B31" s="2" t="s">
        <v>42</v>
      </c>
      <c r="C31" s="2" t="s">
        <v>39</v>
      </c>
      <c r="D31" s="4">
        <v>240530060129</v>
      </c>
      <c r="E31" s="5">
        <v>0</v>
      </c>
      <c r="F31" s="6">
        <v>3</v>
      </c>
      <c r="G31" s="3" t="s">
        <v>17</v>
      </c>
    </row>
    <row r="32" spans="1:7" ht="30" customHeight="1">
      <c r="A32" s="3">
        <v>30</v>
      </c>
      <c r="B32" s="2" t="s">
        <v>43</v>
      </c>
      <c r="C32" s="2" t="s">
        <v>44</v>
      </c>
      <c r="D32" s="4">
        <v>240530070131</v>
      </c>
      <c r="E32" s="5">
        <v>75.22999999999999</v>
      </c>
      <c r="F32" s="6">
        <v>1</v>
      </c>
      <c r="G32" s="3"/>
    </row>
    <row r="33" spans="1:7" ht="30" customHeight="1">
      <c r="A33" s="3">
        <v>31</v>
      </c>
      <c r="B33" s="2" t="s">
        <v>45</v>
      </c>
      <c r="C33" s="2" t="s">
        <v>44</v>
      </c>
      <c r="D33" s="4">
        <v>240530070132</v>
      </c>
      <c r="E33" s="5">
        <v>60.66</v>
      </c>
      <c r="F33" s="6">
        <v>2</v>
      </c>
      <c r="G33" s="3"/>
    </row>
    <row r="34" spans="1:7" ht="30" customHeight="1">
      <c r="A34" s="3">
        <v>32</v>
      </c>
      <c r="B34" s="2" t="s">
        <v>46</v>
      </c>
      <c r="C34" s="2" t="s">
        <v>44</v>
      </c>
      <c r="D34" s="4">
        <v>240530070130</v>
      </c>
      <c r="E34" s="5">
        <v>0</v>
      </c>
      <c r="F34" s="6">
        <v>3</v>
      </c>
      <c r="G34" s="3" t="s">
        <v>17</v>
      </c>
    </row>
    <row r="35" spans="1:7" ht="30" customHeight="1">
      <c r="A35" s="3">
        <v>33</v>
      </c>
      <c r="B35" s="2" t="s">
        <v>47</v>
      </c>
      <c r="C35" s="2" t="s">
        <v>44</v>
      </c>
      <c r="D35" s="4">
        <v>240530070133</v>
      </c>
      <c r="E35" s="5">
        <v>0</v>
      </c>
      <c r="F35" s="6">
        <v>3</v>
      </c>
      <c r="G35" s="3" t="s">
        <v>17</v>
      </c>
    </row>
    <row r="36" spans="1:7" ht="30" customHeight="1">
      <c r="A36" s="3">
        <v>34</v>
      </c>
      <c r="B36" s="2" t="s">
        <v>48</v>
      </c>
      <c r="C36" s="2" t="s">
        <v>49</v>
      </c>
      <c r="D36" s="4">
        <v>240530080136</v>
      </c>
      <c r="E36" s="5">
        <v>65.44</v>
      </c>
      <c r="F36" s="6">
        <v>1</v>
      </c>
      <c r="G36" s="3"/>
    </row>
    <row r="37" spans="1:7" ht="30" customHeight="1">
      <c r="A37" s="3">
        <v>35</v>
      </c>
      <c r="B37" s="2" t="s">
        <v>50</v>
      </c>
      <c r="C37" s="2" t="s">
        <v>49</v>
      </c>
      <c r="D37" s="4">
        <v>240530080134</v>
      </c>
      <c r="E37" s="5">
        <v>0</v>
      </c>
      <c r="F37" s="6">
        <v>2</v>
      </c>
      <c r="G37" s="3" t="s">
        <v>17</v>
      </c>
    </row>
    <row r="38" spans="1:7" ht="30" customHeight="1">
      <c r="A38" s="3">
        <v>36</v>
      </c>
      <c r="B38" s="2" t="s">
        <v>51</v>
      </c>
      <c r="C38" s="2" t="s">
        <v>49</v>
      </c>
      <c r="D38" s="4">
        <v>240530080135</v>
      </c>
      <c r="E38" s="5">
        <v>0</v>
      </c>
      <c r="F38" s="6">
        <v>2</v>
      </c>
      <c r="G38" s="3" t="s">
        <v>17</v>
      </c>
    </row>
    <row r="39" spans="1:7" ht="30" customHeight="1">
      <c r="A39" s="3">
        <v>37</v>
      </c>
      <c r="B39" s="2" t="s">
        <v>52</v>
      </c>
      <c r="C39" s="2" t="s">
        <v>53</v>
      </c>
      <c r="D39" s="4">
        <v>240530090138</v>
      </c>
      <c r="E39" s="5">
        <v>70.15</v>
      </c>
      <c r="F39" s="6">
        <v>1</v>
      </c>
      <c r="G39" s="3"/>
    </row>
    <row r="40" spans="1:7" ht="30" customHeight="1">
      <c r="A40" s="3">
        <v>38</v>
      </c>
      <c r="B40" s="2" t="s">
        <v>54</v>
      </c>
      <c r="C40" s="2" t="s">
        <v>53</v>
      </c>
      <c r="D40" s="4">
        <v>240530090140</v>
      </c>
      <c r="E40" s="5">
        <v>64.9</v>
      </c>
      <c r="F40" s="6">
        <v>2</v>
      </c>
      <c r="G40" s="3"/>
    </row>
    <row r="41" spans="1:7" ht="30" customHeight="1">
      <c r="A41" s="3">
        <v>39</v>
      </c>
      <c r="B41" s="2" t="s">
        <v>55</v>
      </c>
      <c r="C41" s="2" t="s">
        <v>53</v>
      </c>
      <c r="D41" s="4">
        <v>240530090137</v>
      </c>
      <c r="E41" s="5">
        <v>0</v>
      </c>
      <c r="F41" s="6">
        <v>3</v>
      </c>
      <c r="G41" s="3" t="s">
        <v>17</v>
      </c>
    </row>
    <row r="42" spans="1:7" ht="30" customHeight="1">
      <c r="A42" s="3">
        <v>40</v>
      </c>
      <c r="B42" s="2" t="s">
        <v>56</v>
      </c>
      <c r="C42" s="2" t="s">
        <v>53</v>
      </c>
      <c r="D42" s="4">
        <v>240530090139</v>
      </c>
      <c r="E42" s="5">
        <v>0</v>
      </c>
      <c r="F42" s="6">
        <v>3</v>
      </c>
      <c r="G42" s="3" t="s">
        <v>17</v>
      </c>
    </row>
    <row r="43" spans="1:7" ht="30" customHeight="1">
      <c r="A43" s="3">
        <v>41</v>
      </c>
      <c r="B43" s="2" t="s">
        <v>57</v>
      </c>
      <c r="C43" s="2" t="s">
        <v>58</v>
      </c>
      <c r="D43" s="4">
        <v>240530100146</v>
      </c>
      <c r="E43" s="5">
        <v>78.86</v>
      </c>
      <c r="F43" s="6">
        <v>1</v>
      </c>
      <c r="G43" s="3"/>
    </row>
    <row r="44" spans="1:7" ht="30" customHeight="1">
      <c r="A44" s="3">
        <v>42</v>
      </c>
      <c r="B44" s="2" t="s">
        <v>59</v>
      </c>
      <c r="C44" s="2" t="s">
        <v>58</v>
      </c>
      <c r="D44" s="4">
        <v>240530100145</v>
      </c>
      <c r="E44" s="5">
        <v>72.91</v>
      </c>
      <c r="F44" s="6">
        <v>2</v>
      </c>
      <c r="G44" s="3"/>
    </row>
    <row r="45" spans="1:7" ht="30" customHeight="1">
      <c r="A45" s="3">
        <v>43</v>
      </c>
      <c r="B45" s="2" t="s">
        <v>60</v>
      </c>
      <c r="C45" s="2" t="s">
        <v>58</v>
      </c>
      <c r="D45" s="4">
        <v>240530100147</v>
      </c>
      <c r="E45" s="5">
        <v>69.4</v>
      </c>
      <c r="F45" s="6">
        <v>3</v>
      </c>
      <c r="G45" s="3"/>
    </row>
    <row r="46" spans="1:7" ht="30" customHeight="1">
      <c r="A46" s="3">
        <v>44</v>
      </c>
      <c r="B46" s="2" t="s">
        <v>61</v>
      </c>
      <c r="C46" s="2" t="s">
        <v>58</v>
      </c>
      <c r="D46" s="4">
        <v>240530100149</v>
      </c>
      <c r="E46" s="5">
        <v>68.77000000000001</v>
      </c>
      <c r="F46" s="6">
        <v>4</v>
      </c>
      <c r="G46" s="3"/>
    </row>
    <row r="47" spans="1:7" ht="30" customHeight="1">
      <c r="A47" s="3">
        <v>45</v>
      </c>
      <c r="B47" s="2" t="s">
        <v>62</v>
      </c>
      <c r="C47" s="2" t="s">
        <v>58</v>
      </c>
      <c r="D47" s="4">
        <v>240530100143</v>
      </c>
      <c r="E47" s="5">
        <v>57.36</v>
      </c>
      <c r="F47" s="6">
        <v>5</v>
      </c>
      <c r="G47" s="3"/>
    </row>
    <row r="48" spans="1:7" ht="30" customHeight="1">
      <c r="A48" s="3">
        <v>46</v>
      </c>
      <c r="B48" s="2" t="s">
        <v>63</v>
      </c>
      <c r="C48" s="2" t="s">
        <v>58</v>
      </c>
      <c r="D48" s="4">
        <v>240530100142</v>
      </c>
      <c r="E48" s="5">
        <v>53.66</v>
      </c>
      <c r="F48" s="6">
        <v>6</v>
      </c>
      <c r="G48" s="3"/>
    </row>
    <row r="49" spans="1:7" ht="30" customHeight="1">
      <c r="A49" s="3">
        <v>47</v>
      </c>
      <c r="B49" s="2" t="s">
        <v>64</v>
      </c>
      <c r="C49" s="2" t="s">
        <v>58</v>
      </c>
      <c r="D49" s="4">
        <v>240530100148</v>
      </c>
      <c r="E49" s="5">
        <v>53.57</v>
      </c>
      <c r="F49" s="6">
        <v>7</v>
      </c>
      <c r="G49" s="3"/>
    </row>
    <row r="50" spans="1:7" ht="30" customHeight="1">
      <c r="A50" s="3">
        <v>48</v>
      </c>
      <c r="B50" s="2" t="s">
        <v>65</v>
      </c>
      <c r="C50" s="2" t="s">
        <v>58</v>
      </c>
      <c r="D50" s="4">
        <v>240530100141</v>
      </c>
      <c r="E50" s="5">
        <v>50</v>
      </c>
      <c r="F50" s="6">
        <v>8</v>
      </c>
      <c r="G50" s="3"/>
    </row>
    <row r="51" spans="1:7" ht="30" customHeight="1">
      <c r="A51" s="3">
        <v>49</v>
      </c>
      <c r="B51" s="2" t="s">
        <v>66</v>
      </c>
      <c r="C51" s="2" t="s">
        <v>58</v>
      </c>
      <c r="D51" s="4">
        <v>240530100144</v>
      </c>
      <c r="E51" s="5">
        <v>0</v>
      </c>
      <c r="F51" s="6">
        <v>9</v>
      </c>
      <c r="G51" s="3" t="s">
        <v>17</v>
      </c>
    </row>
    <row r="52" spans="1:7" ht="30" customHeight="1">
      <c r="A52" s="3">
        <v>50</v>
      </c>
      <c r="B52" s="2" t="s">
        <v>67</v>
      </c>
      <c r="C52" s="2" t="s">
        <v>68</v>
      </c>
      <c r="D52" s="4">
        <v>240530110152</v>
      </c>
      <c r="E52" s="5">
        <v>60.18</v>
      </c>
      <c r="F52" s="6">
        <v>1</v>
      </c>
      <c r="G52" s="3"/>
    </row>
    <row r="53" spans="1:7" ht="30" customHeight="1">
      <c r="A53" s="3">
        <v>51</v>
      </c>
      <c r="B53" s="2" t="s">
        <v>69</v>
      </c>
      <c r="C53" s="2" t="s">
        <v>68</v>
      </c>
      <c r="D53" s="4">
        <v>240530110151</v>
      </c>
      <c r="E53" s="5">
        <v>56.3</v>
      </c>
      <c r="F53" s="6">
        <v>2</v>
      </c>
      <c r="G53" s="3"/>
    </row>
    <row r="54" spans="1:7" ht="30" customHeight="1">
      <c r="A54" s="3">
        <v>52</v>
      </c>
      <c r="B54" s="2" t="s">
        <v>70</v>
      </c>
      <c r="C54" s="2" t="s">
        <v>68</v>
      </c>
      <c r="D54" s="4">
        <v>240530110150</v>
      </c>
      <c r="E54" s="5">
        <v>49.34</v>
      </c>
      <c r="F54" s="6">
        <v>3</v>
      </c>
      <c r="G54" s="3"/>
    </row>
    <row r="55" spans="1:7" ht="30" customHeight="1">
      <c r="A55" s="3">
        <v>53</v>
      </c>
      <c r="B55" s="2" t="s">
        <v>71</v>
      </c>
      <c r="C55" s="2" t="s">
        <v>68</v>
      </c>
      <c r="D55" s="4">
        <v>240530110153</v>
      </c>
      <c r="E55" s="5">
        <v>0</v>
      </c>
      <c r="F55" s="6">
        <v>4</v>
      </c>
      <c r="G55" s="3" t="s">
        <v>17</v>
      </c>
    </row>
  </sheetData>
  <sheetProtection/>
  <mergeCells count="1">
    <mergeCell ref="A1:G1"/>
  </mergeCells>
  <printOptions/>
  <pageMargins left="0.39305555555555555" right="0.39305555555555555" top="0.39305555555555555" bottom="0.39305555555555555" header="0.5" footer="0.19652777777777777"/>
  <pageSetup fitToHeight="0" fitToWidth="1" horizontalDpi="600" verticalDpi="600" orientation="portrait" paperSize="9" scale="81"/>
  <headerFooter>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55"/>
  <sheetViews>
    <sheetView workbookViewId="0" topLeftCell="A1">
      <selection activeCell="I4" sqref="I4"/>
    </sheetView>
  </sheetViews>
  <sheetFormatPr defaultColWidth="9.8515625" defaultRowHeight="15"/>
  <cols>
    <col min="1" max="1" width="10.7109375" style="0" customWidth="1"/>
    <col min="2" max="2" width="17.421875" style="0" customWidth="1"/>
    <col min="3" max="3" width="26.57421875" style="0" customWidth="1"/>
    <col min="4" max="4" width="28.140625" style="0" customWidth="1"/>
    <col min="5" max="5" width="24.00390625" style="0" customWidth="1"/>
    <col min="6" max="6" width="13.140625" style="0" customWidth="1"/>
  </cols>
  <sheetData>
    <row r="1" spans="1:6" ht="66" customHeight="1">
      <c r="A1" s="7" t="s">
        <v>72</v>
      </c>
      <c r="B1" s="7"/>
      <c r="C1" s="7"/>
      <c r="D1" s="7"/>
      <c r="E1" s="7"/>
      <c r="F1" s="7"/>
    </row>
    <row r="2" spans="1:6" ht="24.75" customHeight="1">
      <c r="A2" s="2" t="s">
        <v>1</v>
      </c>
      <c r="B2" s="2" t="s">
        <v>2</v>
      </c>
      <c r="C2" s="2" t="s">
        <v>3</v>
      </c>
      <c r="D2" s="2" t="s">
        <v>4</v>
      </c>
      <c r="E2" s="2" t="s">
        <v>5</v>
      </c>
      <c r="F2" s="2" t="s">
        <v>7</v>
      </c>
    </row>
    <row r="3" spans="1:6" ht="30" customHeight="1">
      <c r="A3" s="3">
        <v>1</v>
      </c>
      <c r="B3" s="2" t="s">
        <v>16</v>
      </c>
      <c r="C3" s="2" t="s">
        <v>9</v>
      </c>
      <c r="D3" s="4">
        <v>240530010101</v>
      </c>
      <c r="E3" s="5">
        <v>0</v>
      </c>
      <c r="F3" s="3" t="s">
        <v>17</v>
      </c>
    </row>
    <row r="4" spans="1:6" ht="30" customHeight="1">
      <c r="A4" s="3">
        <v>2</v>
      </c>
      <c r="B4" s="2" t="s">
        <v>10</v>
      </c>
      <c r="C4" s="2" t="s">
        <v>9</v>
      </c>
      <c r="D4" s="4">
        <v>240530010102</v>
      </c>
      <c r="E4" s="5">
        <v>74.28</v>
      </c>
      <c r="F4" s="3"/>
    </row>
    <row r="5" spans="1:6" ht="30" customHeight="1">
      <c r="A5" s="3">
        <v>3</v>
      </c>
      <c r="B5" s="2" t="s">
        <v>13</v>
      </c>
      <c r="C5" s="2" t="s">
        <v>9</v>
      </c>
      <c r="D5" s="4">
        <v>240530010103</v>
      </c>
      <c r="E5" s="5">
        <v>62.64</v>
      </c>
      <c r="F5" s="3"/>
    </row>
    <row r="6" spans="1:6" ht="30" customHeight="1">
      <c r="A6" s="3">
        <v>4</v>
      </c>
      <c r="B6" s="2" t="s">
        <v>18</v>
      </c>
      <c r="C6" s="2" t="s">
        <v>9</v>
      </c>
      <c r="D6" s="4">
        <v>240530010104</v>
      </c>
      <c r="E6" s="5">
        <v>0</v>
      </c>
      <c r="F6" s="3" t="s">
        <v>17</v>
      </c>
    </row>
    <row r="7" spans="1:6" ht="30" customHeight="1">
      <c r="A7" s="3">
        <v>5</v>
      </c>
      <c r="B7" s="2" t="s">
        <v>15</v>
      </c>
      <c r="C7" s="2" t="s">
        <v>9</v>
      </c>
      <c r="D7" s="4">
        <v>240530010105</v>
      </c>
      <c r="E7" s="5">
        <v>57.98</v>
      </c>
      <c r="F7" s="3"/>
    </row>
    <row r="8" spans="1:6" ht="30" customHeight="1">
      <c r="A8" s="3">
        <v>6</v>
      </c>
      <c r="B8" s="2" t="s">
        <v>14</v>
      </c>
      <c r="C8" s="2" t="s">
        <v>9</v>
      </c>
      <c r="D8" s="4">
        <v>240530010106</v>
      </c>
      <c r="E8" s="5">
        <v>61.05</v>
      </c>
      <c r="F8" s="3"/>
    </row>
    <row r="9" spans="1:6" ht="30" customHeight="1">
      <c r="A9" s="3">
        <v>7</v>
      </c>
      <c r="B9" s="2" t="s">
        <v>11</v>
      </c>
      <c r="C9" s="2" t="s">
        <v>9</v>
      </c>
      <c r="D9" s="4">
        <v>240530010107</v>
      </c>
      <c r="E9" s="5">
        <v>73.37</v>
      </c>
      <c r="F9" s="3"/>
    </row>
    <row r="10" spans="1:6" ht="30" customHeight="1">
      <c r="A10" s="3">
        <v>8</v>
      </c>
      <c r="B10" s="2" t="s">
        <v>8</v>
      </c>
      <c r="C10" s="2" t="s">
        <v>9</v>
      </c>
      <c r="D10" s="4">
        <v>240530010108</v>
      </c>
      <c r="E10" s="5">
        <v>74.59</v>
      </c>
      <c r="F10" s="3"/>
    </row>
    <row r="11" spans="1:6" ht="30" customHeight="1">
      <c r="A11" s="3">
        <v>9</v>
      </c>
      <c r="B11" s="2" t="s">
        <v>12</v>
      </c>
      <c r="C11" s="2" t="s">
        <v>9</v>
      </c>
      <c r="D11" s="4">
        <v>240530010109</v>
      </c>
      <c r="E11" s="5">
        <v>63.1</v>
      </c>
      <c r="F11" s="3"/>
    </row>
    <row r="12" spans="1:6" ht="30" customHeight="1">
      <c r="A12" s="3">
        <v>10</v>
      </c>
      <c r="B12" s="2" t="s">
        <v>21</v>
      </c>
      <c r="C12" s="2" t="s">
        <v>20</v>
      </c>
      <c r="D12" s="4">
        <v>240530030110</v>
      </c>
      <c r="E12" s="5">
        <v>74.44</v>
      </c>
      <c r="F12" s="3"/>
    </row>
    <row r="13" spans="1:6" ht="30" customHeight="1">
      <c r="A13" s="3">
        <v>11</v>
      </c>
      <c r="B13" s="2" t="s">
        <v>23</v>
      </c>
      <c r="C13" s="2" t="s">
        <v>20</v>
      </c>
      <c r="D13" s="4">
        <v>240530030111</v>
      </c>
      <c r="E13" s="5">
        <v>69.8</v>
      </c>
      <c r="F13" s="3"/>
    </row>
    <row r="14" spans="1:6" ht="30" customHeight="1">
      <c r="A14" s="3">
        <v>12</v>
      </c>
      <c r="B14" s="2" t="s">
        <v>19</v>
      </c>
      <c r="C14" s="2" t="s">
        <v>20</v>
      </c>
      <c r="D14" s="4">
        <v>240530030112</v>
      </c>
      <c r="E14" s="5">
        <v>80.02000000000001</v>
      </c>
      <c r="F14" s="3"/>
    </row>
    <row r="15" spans="1:6" ht="30" customHeight="1">
      <c r="A15" s="3">
        <v>13</v>
      </c>
      <c r="B15" s="2" t="s">
        <v>24</v>
      </c>
      <c r="C15" s="2" t="s">
        <v>20</v>
      </c>
      <c r="D15" s="4">
        <v>240530030113</v>
      </c>
      <c r="E15" s="5">
        <v>68.56</v>
      </c>
      <c r="F15" s="3"/>
    </row>
    <row r="16" spans="1:6" ht="30" customHeight="1">
      <c r="A16" s="3">
        <v>14</v>
      </c>
      <c r="B16" s="2" t="s">
        <v>25</v>
      </c>
      <c r="C16" s="2" t="s">
        <v>20</v>
      </c>
      <c r="D16" s="4">
        <v>240530030114</v>
      </c>
      <c r="E16" s="5">
        <v>53.4</v>
      </c>
      <c r="F16" s="3"/>
    </row>
    <row r="17" spans="1:6" ht="30" customHeight="1">
      <c r="A17" s="3">
        <v>15</v>
      </c>
      <c r="B17" s="2" t="s">
        <v>22</v>
      </c>
      <c r="C17" s="2" t="s">
        <v>20</v>
      </c>
      <c r="D17" s="4">
        <v>240530030115</v>
      </c>
      <c r="E17" s="5">
        <v>70.65</v>
      </c>
      <c r="F17" s="3"/>
    </row>
    <row r="18" spans="1:6" ht="30" customHeight="1">
      <c r="A18" s="3">
        <v>16</v>
      </c>
      <c r="B18" s="2" t="s">
        <v>29</v>
      </c>
      <c r="C18" s="2" t="s">
        <v>27</v>
      </c>
      <c r="D18" s="4">
        <v>240530040116</v>
      </c>
      <c r="E18" s="5">
        <v>0</v>
      </c>
      <c r="F18" s="3" t="s">
        <v>17</v>
      </c>
    </row>
    <row r="19" spans="1:6" ht="30" customHeight="1">
      <c r="A19" s="3">
        <v>17</v>
      </c>
      <c r="B19" s="2" t="s">
        <v>26</v>
      </c>
      <c r="C19" s="2" t="s">
        <v>27</v>
      </c>
      <c r="D19" s="4">
        <v>240530040117</v>
      </c>
      <c r="E19" s="5">
        <v>36.23</v>
      </c>
      <c r="F19" s="3"/>
    </row>
    <row r="20" spans="1:6" ht="30" customHeight="1">
      <c r="A20" s="3">
        <v>18</v>
      </c>
      <c r="B20" s="2" t="s">
        <v>28</v>
      </c>
      <c r="C20" s="2" t="s">
        <v>27</v>
      </c>
      <c r="D20" s="4">
        <v>240530040118</v>
      </c>
      <c r="E20" s="5">
        <v>19.22</v>
      </c>
      <c r="F20" s="3"/>
    </row>
    <row r="21" spans="1:6" ht="30" customHeight="1">
      <c r="A21" s="3">
        <v>19</v>
      </c>
      <c r="B21" s="2" t="s">
        <v>30</v>
      </c>
      <c r="C21" s="2" t="s">
        <v>27</v>
      </c>
      <c r="D21" s="4">
        <v>240530040119</v>
      </c>
      <c r="E21" s="5">
        <v>0</v>
      </c>
      <c r="F21" s="3" t="s">
        <v>17</v>
      </c>
    </row>
    <row r="22" spans="1:6" ht="30" customHeight="1">
      <c r="A22" s="3">
        <v>20</v>
      </c>
      <c r="B22" s="2" t="s">
        <v>35</v>
      </c>
      <c r="C22" s="2" t="s">
        <v>32</v>
      </c>
      <c r="D22" s="4">
        <v>240530050120</v>
      </c>
      <c r="E22" s="5">
        <v>57.9</v>
      </c>
      <c r="F22" s="3"/>
    </row>
    <row r="23" spans="1:6" ht="30" customHeight="1">
      <c r="A23" s="3">
        <v>21</v>
      </c>
      <c r="B23" s="2" t="s">
        <v>33</v>
      </c>
      <c r="C23" s="2" t="s">
        <v>32</v>
      </c>
      <c r="D23" s="4">
        <v>240530050121</v>
      </c>
      <c r="E23" s="5">
        <v>63.7</v>
      </c>
      <c r="F23" s="3"/>
    </row>
    <row r="24" spans="1:6" ht="30" customHeight="1">
      <c r="A24" s="3">
        <v>22</v>
      </c>
      <c r="B24" s="2" t="s">
        <v>36</v>
      </c>
      <c r="C24" s="2" t="s">
        <v>32</v>
      </c>
      <c r="D24" s="4">
        <v>240530050122</v>
      </c>
      <c r="E24" s="5">
        <v>0</v>
      </c>
      <c r="F24" s="3" t="s">
        <v>17</v>
      </c>
    </row>
    <row r="25" spans="1:6" ht="30" customHeight="1">
      <c r="A25" s="3">
        <v>23</v>
      </c>
      <c r="B25" s="2" t="s">
        <v>34</v>
      </c>
      <c r="C25" s="2" t="s">
        <v>32</v>
      </c>
      <c r="D25" s="4">
        <v>240530050123</v>
      </c>
      <c r="E25" s="5">
        <v>63.6</v>
      </c>
      <c r="F25" s="3"/>
    </row>
    <row r="26" spans="1:6" ht="30" customHeight="1">
      <c r="A26" s="3">
        <v>24</v>
      </c>
      <c r="B26" s="2" t="s">
        <v>31</v>
      </c>
      <c r="C26" s="2" t="s">
        <v>32</v>
      </c>
      <c r="D26" s="4">
        <v>240530050124</v>
      </c>
      <c r="E26" s="5">
        <v>64.85</v>
      </c>
      <c r="F26" s="3"/>
    </row>
    <row r="27" spans="1:6" ht="30" customHeight="1">
      <c r="A27" s="3">
        <v>25</v>
      </c>
      <c r="B27" s="2" t="s">
        <v>37</v>
      </c>
      <c r="C27" s="2" t="s">
        <v>32</v>
      </c>
      <c r="D27" s="4">
        <v>240530050125</v>
      </c>
      <c r="E27" s="5">
        <v>0</v>
      </c>
      <c r="F27" s="3" t="s">
        <v>17</v>
      </c>
    </row>
    <row r="28" spans="1:6" ht="30" customHeight="1">
      <c r="A28" s="3">
        <v>26</v>
      </c>
      <c r="B28" s="2" t="s">
        <v>40</v>
      </c>
      <c r="C28" s="2" t="s">
        <v>39</v>
      </c>
      <c r="D28" s="4">
        <v>240530060126</v>
      </c>
      <c r="E28" s="5">
        <v>43.75</v>
      </c>
      <c r="F28" s="3"/>
    </row>
    <row r="29" spans="1:6" ht="30" customHeight="1">
      <c r="A29" s="3">
        <v>27</v>
      </c>
      <c r="B29" s="2" t="s">
        <v>38</v>
      </c>
      <c r="C29" s="2" t="s">
        <v>39</v>
      </c>
      <c r="D29" s="4">
        <v>240530060127</v>
      </c>
      <c r="E29" s="5">
        <v>51.05</v>
      </c>
      <c r="F29" s="3"/>
    </row>
    <row r="30" spans="1:6" ht="30" customHeight="1">
      <c r="A30" s="3">
        <v>28</v>
      </c>
      <c r="B30" s="2" t="s">
        <v>41</v>
      </c>
      <c r="C30" s="2" t="s">
        <v>39</v>
      </c>
      <c r="D30" s="4">
        <v>240530060128</v>
      </c>
      <c r="E30" s="5">
        <v>0</v>
      </c>
      <c r="F30" s="3" t="s">
        <v>17</v>
      </c>
    </row>
    <row r="31" spans="1:6" ht="30" customHeight="1">
      <c r="A31" s="3">
        <v>29</v>
      </c>
      <c r="B31" s="2" t="s">
        <v>42</v>
      </c>
      <c r="C31" s="2" t="s">
        <v>39</v>
      </c>
      <c r="D31" s="4">
        <v>240530060129</v>
      </c>
      <c r="E31" s="5">
        <v>0</v>
      </c>
      <c r="F31" s="3" t="s">
        <v>17</v>
      </c>
    </row>
    <row r="32" spans="1:6" ht="30" customHeight="1">
      <c r="A32" s="3">
        <v>30</v>
      </c>
      <c r="B32" s="2" t="s">
        <v>46</v>
      </c>
      <c r="C32" s="2" t="s">
        <v>44</v>
      </c>
      <c r="D32" s="4">
        <v>240530070130</v>
      </c>
      <c r="E32" s="5">
        <v>0</v>
      </c>
      <c r="F32" s="3" t="s">
        <v>17</v>
      </c>
    </row>
    <row r="33" spans="1:6" ht="30" customHeight="1">
      <c r="A33" s="3">
        <v>31</v>
      </c>
      <c r="B33" s="2" t="s">
        <v>43</v>
      </c>
      <c r="C33" s="2" t="s">
        <v>44</v>
      </c>
      <c r="D33" s="4">
        <v>240530070131</v>
      </c>
      <c r="E33" s="5">
        <v>75.22999999999999</v>
      </c>
      <c r="F33" s="3"/>
    </row>
    <row r="34" spans="1:6" ht="30" customHeight="1">
      <c r="A34" s="3">
        <v>32</v>
      </c>
      <c r="B34" s="2" t="s">
        <v>45</v>
      </c>
      <c r="C34" s="2" t="s">
        <v>44</v>
      </c>
      <c r="D34" s="4">
        <v>240530070132</v>
      </c>
      <c r="E34" s="5">
        <v>60.66</v>
      </c>
      <c r="F34" s="3"/>
    </row>
    <row r="35" spans="1:6" ht="30" customHeight="1">
      <c r="A35" s="3">
        <v>33</v>
      </c>
      <c r="B35" s="2" t="s">
        <v>47</v>
      </c>
      <c r="C35" s="2" t="s">
        <v>44</v>
      </c>
      <c r="D35" s="4">
        <v>240530070133</v>
      </c>
      <c r="E35" s="5">
        <v>0</v>
      </c>
      <c r="F35" s="3" t="s">
        <v>17</v>
      </c>
    </row>
    <row r="36" spans="1:6" ht="30" customHeight="1">
      <c r="A36" s="3">
        <v>34</v>
      </c>
      <c r="B36" s="2" t="s">
        <v>50</v>
      </c>
      <c r="C36" s="2" t="s">
        <v>49</v>
      </c>
      <c r="D36" s="4">
        <v>240530080134</v>
      </c>
      <c r="E36" s="5">
        <v>0</v>
      </c>
      <c r="F36" s="3" t="s">
        <v>17</v>
      </c>
    </row>
    <row r="37" spans="1:6" ht="30" customHeight="1">
      <c r="A37" s="3">
        <v>35</v>
      </c>
      <c r="B37" s="2" t="s">
        <v>51</v>
      </c>
      <c r="C37" s="2" t="s">
        <v>49</v>
      </c>
      <c r="D37" s="4">
        <v>240530080135</v>
      </c>
      <c r="E37" s="5">
        <v>0</v>
      </c>
      <c r="F37" s="3" t="s">
        <v>17</v>
      </c>
    </row>
    <row r="38" spans="1:6" ht="30" customHeight="1">
      <c r="A38" s="3">
        <v>36</v>
      </c>
      <c r="B38" s="2" t="s">
        <v>48</v>
      </c>
      <c r="C38" s="2" t="s">
        <v>49</v>
      </c>
      <c r="D38" s="4">
        <v>240530080136</v>
      </c>
      <c r="E38" s="5">
        <v>65.44</v>
      </c>
      <c r="F38" s="3"/>
    </row>
    <row r="39" spans="1:6" ht="30" customHeight="1">
      <c r="A39" s="3">
        <v>37</v>
      </c>
      <c r="B39" s="2" t="s">
        <v>55</v>
      </c>
      <c r="C39" s="2" t="s">
        <v>53</v>
      </c>
      <c r="D39" s="4">
        <v>240530090137</v>
      </c>
      <c r="E39" s="5">
        <v>0</v>
      </c>
      <c r="F39" s="3" t="s">
        <v>17</v>
      </c>
    </row>
    <row r="40" spans="1:6" ht="30" customHeight="1">
      <c r="A40" s="3">
        <v>38</v>
      </c>
      <c r="B40" s="2" t="s">
        <v>52</v>
      </c>
      <c r="C40" s="2" t="s">
        <v>53</v>
      </c>
      <c r="D40" s="4">
        <v>240530090138</v>
      </c>
      <c r="E40" s="5">
        <v>70.15</v>
      </c>
      <c r="F40" s="3"/>
    </row>
    <row r="41" spans="1:6" ht="30" customHeight="1">
      <c r="A41" s="3">
        <v>39</v>
      </c>
      <c r="B41" s="2" t="s">
        <v>56</v>
      </c>
      <c r="C41" s="2" t="s">
        <v>53</v>
      </c>
      <c r="D41" s="4">
        <v>240530090139</v>
      </c>
      <c r="E41" s="5">
        <v>0</v>
      </c>
      <c r="F41" s="3" t="s">
        <v>17</v>
      </c>
    </row>
    <row r="42" spans="1:6" ht="30" customHeight="1">
      <c r="A42" s="3">
        <v>40</v>
      </c>
      <c r="B42" s="2" t="s">
        <v>54</v>
      </c>
      <c r="C42" s="2" t="s">
        <v>53</v>
      </c>
      <c r="D42" s="4">
        <v>240530090140</v>
      </c>
      <c r="E42" s="5">
        <v>64.9</v>
      </c>
      <c r="F42" s="3"/>
    </row>
    <row r="43" spans="1:6" ht="30" customHeight="1">
      <c r="A43" s="3">
        <v>41</v>
      </c>
      <c r="B43" s="2" t="s">
        <v>65</v>
      </c>
      <c r="C43" s="2" t="s">
        <v>58</v>
      </c>
      <c r="D43" s="4">
        <v>240530100141</v>
      </c>
      <c r="E43" s="5">
        <v>50</v>
      </c>
      <c r="F43" s="3"/>
    </row>
    <row r="44" spans="1:6" ht="30" customHeight="1">
      <c r="A44" s="3">
        <v>42</v>
      </c>
      <c r="B44" s="2" t="s">
        <v>63</v>
      </c>
      <c r="C44" s="2" t="s">
        <v>58</v>
      </c>
      <c r="D44" s="4">
        <v>240530100142</v>
      </c>
      <c r="E44" s="5">
        <v>53.66</v>
      </c>
      <c r="F44" s="3"/>
    </row>
    <row r="45" spans="1:6" ht="30" customHeight="1">
      <c r="A45" s="3">
        <v>43</v>
      </c>
      <c r="B45" s="2" t="s">
        <v>62</v>
      </c>
      <c r="C45" s="2" t="s">
        <v>58</v>
      </c>
      <c r="D45" s="4">
        <v>240530100143</v>
      </c>
      <c r="E45" s="5">
        <v>57.36</v>
      </c>
      <c r="F45" s="3"/>
    </row>
    <row r="46" spans="1:6" ht="30" customHeight="1">
      <c r="A46" s="3">
        <v>44</v>
      </c>
      <c r="B46" s="2" t="s">
        <v>66</v>
      </c>
      <c r="C46" s="2" t="s">
        <v>58</v>
      </c>
      <c r="D46" s="4">
        <v>240530100144</v>
      </c>
      <c r="E46" s="5">
        <v>0</v>
      </c>
      <c r="F46" s="3" t="s">
        <v>17</v>
      </c>
    </row>
    <row r="47" spans="1:6" ht="30" customHeight="1">
      <c r="A47" s="3">
        <v>45</v>
      </c>
      <c r="B47" s="2" t="s">
        <v>59</v>
      </c>
      <c r="C47" s="2" t="s">
        <v>58</v>
      </c>
      <c r="D47" s="4">
        <v>240530100145</v>
      </c>
      <c r="E47" s="5">
        <v>72.91</v>
      </c>
      <c r="F47" s="3"/>
    </row>
    <row r="48" spans="1:6" ht="30" customHeight="1">
      <c r="A48" s="3">
        <v>46</v>
      </c>
      <c r="B48" s="2" t="s">
        <v>57</v>
      </c>
      <c r="C48" s="2" t="s">
        <v>58</v>
      </c>
      <c r="D48" s="4">
        <v>240530100146</v>
      </c>
      <c r="E48" s="5">
        <v>78.86</v>
      </c>
      <c r="F48" s="3"/>
    </row>
    <row r="49" spans="1:6" ht="30" customHeight="1">
      <c r="A49" s="3">
        <v>47</v>
      </c>
      <c r="B49" s="2" t="s">
        <v>60</v>
      </c>
      <c r="C49" s="2" t="s">
        <v>58</v>
      </c>
      <c r="D49" s="4">
        <v>240530100147</v>
      </c>
      <c r="E49" s="5">
        <v>69.4</v>
      </c>
      <c r="F49" s="3"/>
    </row>
    <row r="50" spans="1:6" ht="30" customHeight="1">
      <c r="A50" s="3">
        <v>48</v>
      </c>
      <c r="B50" s="2" t="s">
        <v>64</v>
      </c>
      <c r="C50" s="2" t="s">
        <v>58</v>
      </c>
      <c r="D50" s="4">
        <v>240530100148</v>
      </c>
      <c r="E50" s="5">
        <v>53.57</v>
      </c>
      <c r="F50" s="3"/>
    </row>
    <row r="51" spans="1:6" ht="30" customHeight="1">
      <c r="A51" s="3">
        <v>49</v>
      </c>
      <c r="B51" s="2" t="s">
        <v>61</v>
      </c>
      <c r="C51" s="2" t="s">
        <v>58</v>
      </c>
      <c r="D51" s="4">
        <v>240530100149</v>
      </c>
      <c r="E51" s="5">
        <v>68.77000000000001</v>
      </c>
      <c r="F51" s="3"/>
    </row>
    <row r="52" spans="1:6" ht="30" customHeight="1">
      <c r="A52" s="3">
        <v>50</v>
      </c>
      <c r="B52" s="2" t="s">
        <v>70</v>
      </c>
      <c r="C52" s="2" t="s">
        <v>68</v>
      </c>
      <c r="D52" s="4">
        <v>240530110150</v>
      </c>
      <c r="E52" s="5">
        <v>49.34</v>
      </c>
      <c r="F52" s="3"/>
    </row>
    <row r="53" spans="1:6" ht="30" customHeight="1">
      <c r="A53" s="3">
        <v>51</v>
      </c>
      <c r="B53" s="2" t="s">
        <v>69</v>
      </c>
      <c r="C53" s="2" t="s">
        <v>68</v>
      </c>
      <c r="D53" s="4">
        <v>240530110151</v>
      </c>
      <c r="E53" s="5">
        <v>56.3</v>
      </c>
      <c r="F53" s="3"/>
    </row>
    <row r="54" spans="1:6" ht="30" customHeight="1">
      <c r="A54" s="3">
        <v>52</v>
      </c>
      <c r="B54" s="2" t="s">
        <v>67</v>
      </c>
      <c r="C54" s="2" t="s">
        <v>68</v>
      </c>
      <c r="D54" s="4">
        <v>240530110152</v>
      </c>
      <c r="E54" s="5">
        <v>60.18</v>
      </c>
      <c r="F54" s="3"/>
    </row>
    <row r="55" spans="1:6" ht="30" customHeight="1">
      <c r="A55" s="3">
        <v>53</v>
      </c>
      <c r="B55" s="2" t="s">
        <v>71</v>
      </c>
      <c r="C55" s="2" t="s">
        <v>68</v>
      </c>
      <c r="D55" s="4">
        <v>240530110153</v>
      </c>
      <c r="E55" s="5">
        <v>0</v>
      </c>
      <c r="F55" s="3" t="s">
        <v>17</v>
      </c>
    </row>
  </sheetData>
  <sheetProtection/>
  <autoFilter ref="A2:F55"/>
  <mergeCells count="1">
    <mergeCell ref="A1:F1"/>
  </mergeCells>
  <printOptions/>
  <pageMargins left="0.39305555555555555" right="0.39305555555555555" top="0.39305555555555555" bottom="0.39305555555555555" header="0.5" footer="0.19652777777777777"/>
  <pageSetup fitToHeight="0" fitToWidth="1" horizontalDpi="600" verticalDpi="600" orientation="portrait" paperSize="9" scale="81"/>
  <headerFooter>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55"/>
  <sheetViews>
    <sheetView workbookViewId="0" topLeftCell="A1">
      <selection activeCell="O6" sqref="O6"/>
    </sheetView>
  </sheetViews>
  <sheetFormatPr defaultColWidth="9.8515625" defaultRowHeight="15"/>
  <cols>
    <col min="1" max="1" width="5.421875" style="0" customWidth="1"/>
    <col min="2" max="2" width="7.421875" style="0" customWidth="1"/>
    <col min="3" max="4" width="20.421875" style="0" customWidth="1"/>
    <col min="5" max="5" width="14.8515625" style="0" customWidth="1"/>
    <col min="6" max="8" width="9.421875" style="0" customWidth="1"/>
    <col min="9" max="9" width="11.421875" style="0" customWidth="1"/>
    <col min="10" max="10" width="9.421875" style="0" customWidth="1"/>
    <col min="11" max="11" width="13.7109375" style="0" customWidth="1"/>
    <col min="12" max="12" width="9.00390625" style="0" customWidth="1"/>
  </cols>
  <sheetData>
    <row r="1" spans="1:12" ht="66" customHeight="1">
      <c r="A1" s="1" t="s">
        <v>73</v>
      </c>
      <c r="B1" s="1"/>
      <c r="C1" s="1"/>
      <c r="D1" s="1"/>
      <c r="E1" s="1"/>
      <c r="F1" s="1"/>
      <c r="G1" s="1"/>
      <c r="H1" s="1"/>
      <c r="I1" s="1"/>
      <c r="J1" s="1"/>
      <c r="K1" s="1"/>
      <c r="L1" s="1"/>
    </row>
    <row r="2" spans="1:12" ht="24.75" customHeight="1">
      <c r="A2" s="2" t="s">
        <v>1</v>
      </c>
      <c r="B2" s="2" t="s">
        <v>2</v>
      </c>
      <c r="C2" s="2" t="s">
        <v>74</v>
      </c>
      <c r="D2" s="2" t="s">
        <v>3</v>
      </c>
      <c r="E2" s="2" t="s">
        <v>4</v>
      </c>
      <c r="F2" s="2" t="s">
        <v>75</v>
      </c>
      <c r="G2" s="2" t="s">
        <v>76</v>
      </c>
      <c r="H2" s="2" t="s">
        <v>5</v>
      </c>
      <c r="I2" s="2" t="s">
        <v>77</v>
      </c>
      <c r="J2" s="2" t="s">
        <v>6</v>
      </c>
      <c r="K2" s="2" t="s">
        <v>78</v>
      </c>
      <c r="L2" s="2" t="s">
        <v>7</v>
      </c>
    </row>
    <row r="3" spans="1:12" ht="30" customHeight="1">
      <c r="A3" s="3">
        <v>1</v>
      </c>
      <c r="B3" s="2" t="s">
        <v>8</v>
      </c>
      <c r="C3" s="2" t="str">
        <f>"232303200111081015"</f>
        <v>232303200111081015</v>
      </c>
      <c r="D3" s="2" t="s">
        <v>9</v>
      </c>
      <c r="E3" s="4">
        <v>240530010108</v>
      </c>
      <c r="F3" s="5">
        <v>56.59</v>
      </c>
      <c r="G3" s="5">
        <v>18</v>
      </c>
      <c r="H3" s="5">
        <v>74.59</v>
      </c>
      <c r="I3" s="5">
        <v>68</v>
      </c>
      <c r="J3" s="6">
        <v>1</v>
      </c>
      <c r="K3" s="6" t="s">
        <v>79</v>
      </c>
      <c r="L3" s="3"/>
    </row>
    <row r="4" spans="1:12" ht="30" customHeight="1">
      <c r="A4" s="3">
        <v>2</v>
      </c>
      <c r="B4" s="2" t="s">
        <v>10</v>
      </c>
      <c r="C4" s="2" t="str">
        <f>"654324200111170044"</f>
        <v>654324200111170044</v>
      </c>
      <c r="D4" s="2" t="s">
        <v>9</v>
      </c>
      <c r="E4" s="4">
        <v>240530010102</v>
      </c>
      <c r="F4" s="5">
        <v>57.28</v>
      </c>
      <c r="G4" s="5">
        <v>17</v>
      </c>
      <c r="H4" s="5">
        <v>74.28</v>
      </c>
      <c r="I4" s="5">
        <v>68</v>
      </c>
      <c r="J4" s="6">
        <v>2</v>
      </c>
      <c r="K4" s="6" t="s">
        <v>79</v>
      </c>
      <c r="L4" s="3"/>
    </row>
    <row r="5" spans="1:12" ht="30" customHeight="1">
      <c r="A5" s="3">
        <v>3</v>
      </c>
      <c r="B5" s="2" t="s">
        <v>11</v>
      </c>
      <c r="C5" s="2" t="str">
        <f>"460002199907036220"</f>
        <v>460002199907036220</v>
      </c>
      <c r="D5" s="2" t="s">
        <v>9</v>
      </c>
      <c r="E5" s="4">
        <v>240530010107</v>
      </c>
      <c r="F5" s="5">
        <v>61.37</v>
      </c>
      <c r="G5" s="5">
        <v>12</v>
      </c>
      <c r="H5" s="5">
        <v>73.37</v>
      </c>
      <c r="I5" s="5">
        <v>68</v>
      </c>
      <c r="J5" s="6">
        <v>3</v>
      </c>
      <c r="K5" s="6" t="s">
        <v>79</v>
      </c>
      <c r="L5" s="3"/>
    </row>
    <row r="6" spans="1:12" ht="30" customHeight="1">
      <c r="A6" s="3">
        <v>4</v>
      </c>
      <c r="B6" s="2" t="s">
        <v>12</v>
      </c>
      <c r="C6" s="2" t="str">
        <f>"360702200103122828"</f>
        <v>360702200103122828</v>
      </c>
      <c r="D6" s="2" t="s">
        <v>9</v>
      </c>
      <c r="E6" s="4">
        <v>240530010109</v>
      </c>
      <c r="F6" s="5">
        <v>49.1</v>
      </c>
      <c r="G6" s="5">
        <v>14</v>
      </c>
      <c r="H6" s="5">
        <v>63.1</v>
      </c>
      <c r="I6" s="5">
        <v>68</v>
      </c>
      <c r="J6" s="6">
        <v>4</v>
      </c>
      <c r="K6" s="6"/>
      <c r="L6" s="3"/>
    </row>
    <row r="7" spans="1:12" ht="30" customHeight="1">
      <c r="A7" s="3">
        <v>5</v>
      </c>
      <c r="B7" s="2" t="s">
        <v>13</v>
      </c>
      <c r="C7" s="2" t="str">
        <f>"460003200101295620"</f>
        <v>460003200101295620</v>
      </c>
      <c r="D7" s="2" t="s">
        <v>9</v>
      </c>
      <c r="E7" s="4">
        <v>240530010103</v>
      </c>
      <c r="F7" s="5">
        <v>49.64</v>
      </c>
      <c r="G7" s="5">
        <v>13</v>
      </c>
      <c r="H7" s="5">
        <v>62.64</v>
      </c>
      <c r="I7" s="5">
        <v>68</v>
      </c>
      <c r="J7" s="6">
        <v>5</v>
      </c>
      <c r="K7" s="6"/>
      <c r="L7" s="3"/>
    </row>
    <row r="8" spans="1:12" ht="30" customHeight="1">
      <c r="A8" s="3">
        <v>6</v>
      </c>
      <c r="B8" s="2" t="s">
        <v>14</v>
      </c>
      <c r="C8" s="2" t="str">
        <f>"460300200205040048"</f>
        <v>460300200205040048</v>
      </c>
      <c r="D8" s="2" t="s">
        <v>9</v>
      </c>
      <c r="E8" s="4">
        <v>240530010106</v>
      </c>
      <c r="F8" s="5">
        <v>48.05</v>
      </c>
      <c r="G8" s="5">
        <v>13</v>
      </c>
      <c r="H8" s="5">
        <v>61.05</v>
      </c>
      <c r="I8" s="5">
        <v>68</v>
      </c>
      <c r="J8" s="6">
        <v>6</v>
      </c>
      <c r="K8" s="6"/>
      <c r="L8" s="3"/>
    </row>
    <row r="9" spans="1:12" ht="30" customHeight="1">
      <c r="A9" s="3">
        <v>7</v>
      </c>
      <c r="B9" s="2" t="s">
        <v>15</v>
      </c>
      <c r="C9" s="2" t="str">
        <f>"460003200206192425"</f>
        <v>460003200206192425</v>
      </c>
      <c r="D9" s="2" t="s">
        <v>9</v>
      </c>
      <c r="E9" s="4">
        <v>240530010105</v>
      </c>
      <c r="F9" s="5">
        <v>42.98</v>
      </c>
      <c r="G9" s="5">
        <v>15</v>
      </c>
      <c r="H9" s="5">
        <v>57.98</v>
      </c>
      <c r="I9" s="5">
        <v>68</v>
      </c>
      <c r="J9" s="6">
        <v>7</v>
      </c>
      <c r="K9" s="6"/>
      <c r="L9" s="3"/>
    </row>
    <row r="10" spans="1:12" ht="30" customHeight="1">
      <c r="A10" s="3">
        <v>8</v>
      </c>
      <c r="B10" s="2" t="s">
        <v>16</v>
      </c>
      <c r="C10" s="2" t="str">
        <f>"23040320021021012X"</f>
        <v>23040320021021012X</v>
      </c>
      <c r="D10" s="2" t="s">
        <v>9</v>
      </c>
      <c r="E10" s="4">
        <v>240530010101</v>
      </c>
      <c r="F10" s="5">
        <v>0</v>
      </c>
      <c r="G10" s="5">
        <v>0</v>
      </c>
      <c r="H10" s="5">
        <v>0</v>
      </c>
      <c r="I10" s="5">
        <v>68</v>
      </c>
      <c r="J10" s="6">
        <v>8</v>
      </c>
      <c r="K10" s="6"/>
      <c r="L10" s="3" t="s">
        <v>17</v>
      </c>
    </row>
    <row r="11" spans="1:12" ht="30" customHeight="1">
      <c r="A11" s="3">
        <v>9</v>
      </c>
      <c r="B11" s="2" t="s">
        <v>18</v>
      </c>
      <c r="C11" s="8" t="s">
        <v>80</v>
      </c>
      <c r="D11" s="2" t="s">
        <v>9</v>
      </c>
      <c r="E11" s="4">
        <v>240530010104</v>
      </c>
      <c r="F11" s="5">
        <v>0</v>
      </c>
      <c r="G11" s="5">
        <v>0</v>
      </c>
      <c r="H11" s="5">
        <v>0</v>
      </c>
      <c r="I11" s="5">
        <v>68</v>
      </c>
      <c r="J11" s="6">
        <v>8</v>
      </c>
      <c r="K11" s="6"/>
      <c r="L11" s="3" t="s">
        <v>17</v>
      </c>
    </row>
    <row r="12" spans="1:12" ht="30" customHeight="1">
      <c r="A12" s="3">
        <v>10</v>
      </c>
      <c r="B12" s="2" t="s">
        <v>19</v>
      </c>
      <c r="C12" s="2" t="str">
        <f>"230105200212203421"</f>
        <v>230105200212203421</v>
      </c>
      <c r="D12" s="2" t="s">
        <v>20</v>
      </c>
      <c r="E12" s="4">
        <v>240530030112</v>
      </c>
      <c r="F12" s="5">
        <v>63.02</v>
      </c>
      <c r="G12" s="5">
        <v>17</v>
      </c>
      <c r="H12" s="5">
        <v>80.02000000000001</v>
      </c>
      <c r="I12" s="5">
        <v>68</v>
      </c>
      <c r="J12" s="6">
        <v>1</v>
      </c>
      <c r="K12" s="6" t="s">
        <v>79</v>
      </c>
      <c r="L12" s="3"/>
    </row>
    <row r="13" spans="1:12" ht="30" customHeight="1">
      <c r="A13" s="3">
        <v>11</v>
      </c>
      <c r="B13" s="2" t="s">
        <v>21</v>
      </c>
      <c r="C13" s="2" t="str">
        <f>"469003200208188428"</f>
        <v>469003200208188428</v>
      </c>
      <c r="D13" s="2" t="s">
        <v>20</v>
      </c>
      <c r="E13" s="4">
        <v>240530030110</v>
      </c>
      <c r="F13" s="5">
        <v>61.44</v>
      </c>
      <c r="G13" s="5">
        <v>13</v>
      </c>
      <c r="H13" s="5">
        <v>74.44</v>
      </c>
      <c r="I13" s="5">
        <v>68</v>
      </c>
      <c r="J13" s="6">
        <v>2</v>
      </c>
      <c r="K13" s="6" t="s">
        <v>79</v>
      </c>
      <c r="L13" s="3"/>
    </row>
    <row r="14" spans="1:12" ht="30" customHeight="1">
      <c r="A14" s="3">
        <v>12</v>
      </c>
      <c r="B14" s="2" t="s">
        <v>22</v>
      </c>
      <c r="C14" s="8" t="s">
        <v>81</v>
      </c>
      <c r="D14" s="2" t="s">
        <v>20</v>
      </c>
      <c r="E14" s="4">
        <v>240530030115</v>
      </c>
      <c r="F14" s="5">
        <v>53.65</v>
      </c>
      <c r="G14" s="5">
        <v>17</v>
      </c>
      <c r="H14" s="5">
        <v>70.65</v>
      </c>
      <c r="I14" s="5">
        <v>68</v>
      </c>
      <c r="J14" s="6">
        <v>3</v>
      </c>
      <c r="K14" s="6" t="s">
        <v>79</v>
      </c>
      <c r="L14" s="3"/>
    </row>
    <row r="15" spans="1:12" ht="30" customHeight="1">
      <c r="A15" s="3">
        <v>13</v>
      </c>
      <c r="B15" s="2" t="s">
        <v>23</v>
      </c>
      <c r="C15" s="2" t="str">
        <f>"230902199802278035"</f>
        <v>230902199802278035</v>
      </c>
      <c r="D15" s="2" t="s">
        <v>20</v>
      </c>
      <c r="E15" s="4">
        <v>240530030111</v>
      </c>
      <c r="F15" s="5">
        <v>57.8</v>
      </c>
      <c r="G15" s="5">
        <v>12</v>
      </c>
      <c r="H15" s="5">
        <v>69.8</v>
      </c>
      <c r="I15" s="5">
        <v>68</v>
      </c>
      <c r="J15" s="6">
        <v>4</v>
      </c>
      <c r="K15" s="6" t="s">
        <v>79</v>
      </c>
      <c r="L15" s="3"/>
    </row>
    <row r="16" spans="1:12" ht="30" customHeight="1">
      <c r="A16" s="3">
        <v>14</v>
      </c>
      <c r="B16" s="2" t="s">
        <v>24</v>
      </c>
      <c r="C16" s="8" t="s">
        <v>82</v>
      </c>
      <c r="D16" s="2" t="s">
        <v>20</v>
      </c>
      <c r="E16" s="4">
        <v>240530030113</v>
      </c>
      <c r="F16" s="5">
        <v>52.56</v>
      </c>
      <c r="G16" s="5">
        <v>16</v>
      </c>
      <c r="H16" s="5">
        <v>68.56</v>
      </c>
      <c r="I16" s="5">
        <v>68</v>
      </c>
      <c r="J16" s="6">
        <v>5</v>
      </c>
      <c r="K16" s="6" t="s">
        <v>79</v>
      </c>
      <c r="L16" s="3"/>
    </row>
    <row r="17" spans="1:12" ht="30" customHeight="1">
      <c r="A17" s="3">
        <v>15</v>
      </c>
      <c r="B17" s="2" t="s">
        <v>25</v>
      </c>
      <c r="C17" s="8" t="s">
        <v>83</v>
      </c>
      <c r="D17" s="2" t="s">
        <v>20</v>
      </c>
      <c r="E17" s="4">
        <v>240530030114</v>
      </c>
      <c r="F17" s="5">
        <v>44.4</v>
      </c>
      <c r="G17" s="5">
        <v>9</v>
      </c>
      <c r="H17" s="5">
        <v>53.4</v>
      </c>
      <c r="I17" s="5">
        <v>68</v>
      </c>
      <c r="J17" s="6">
        <v>6</v>
      </c>
      <c r="K17" s="6"/>
      <c r="L17" s="3"/>
    </row>
    <row r="18" spans="1:12" ht="30" customHeight="1">
      <c r="A18" s="3">
        <v>16</v>
      </c>
      <c r="B18" s="2" t="s">
        <v>26</v>
      </c>
      <c r="C18" s="8" t="s">
        <v>84</v>
      </c>
      <c r="D18" s="2" t="s">
        <v>27</v>
      </c>
      <c r="E18" s="4">
        <v>240530040117</v>
      </c>
      <c r="F18" s="5">
        <v>34.23</v>
      </c>
      <c r="G18" s="5">
        <v>2</v>
      </c>
      <c r="H18" s="5">
        <v>36.23</v>
      </c>
      <c r="I18" s="5">
        <v>60</v>
      </c>
      <c r="J18" s="6">
        <v>1</v>
      </c>
      <c r="K18" s="6"/>
      <c r="L18" s="3"/>
    </row>
    <row r="19" spans="1:12" ht="30" customHeight="1">
      <c r="A19" s="3">
        <v>17</v>
      </c>
      <c r="B19" s="2" t="s">
        <v>28</v>
      </c>
      <c r="C19" s="2" t="str">
        <f>"469003200105121220"</f>
        <v>469003200105121220</v>
      </c>
      <c r="D19" s="2" t="s">
        <v>27</v>
      </c>
      <c r="E19" s="4">
        <v>240530040118</v>
      </c>
      <c r="F19" s="5">
        <v>17.22</v>
      </c>
      <c r="G19" s="5">
        <v>2</v>
      </c>
      <c r="H19" s="5">
        <v>19.22</v>
      </c>
      <c r="I19" s="5">
        <v>60</v>
      </c>
      <c r="J19" s="6">
        <v>2</v>
      </c>
      <c r="K19" s="6"/>
      <c r="L19" s="3"/>
    </row>
    <row r="20" spans="1:12" ht="30" customHeight="1">
      <c r="A20" s="3">
        <v>18</v>
      </c>
      <c r="B20" s="2" t="s">
        <v>29</v>
      </c>
      <c r="C20" s="2" t="str">
        <f>"410221199603195944"</f>
        <v>410221199603195944</v>
      </c>
      <c r="D20" s="2" t="s">
        <v>27</v>
      </c>
      <c r="E20" s="4">
        <v>240530040116</v>
      </c>
      <c r="F20" s="5">
        <v>0</v>
      </c>
      <c r="G20" s="5">
        <v>0</v>
      </c>
      <c r="H20" s="5">
        <v>0</v>
      </c>
      <c r="I20" s="5">
        <v>60</v>
      </c>
      <c r="J20" s="6">
        <v>3</v>
      </c>
      <c r="K20" s="6"/>
      <c r="L20" s="3" t="s">
        <v>17</v>
      </c>
    </row>
    <row r="21" spans="1:12" ht="30" customHeight="1">
      <c r="A21" s="3">
        <v>19</v>
      </c>
      <c r="B21" s="2" t="s">
        <v>30</v>
      </c>
      <c r="C21" s="2" t="str">
        <f>"460003200206147624"</f>
        <v>460003200206147624</v>
      </c>
      <c r="D21" s="2" t="s">
        <v>27</v>
      </c>
      <c r="E21" s="4">
        <v>240530040119</v>
      </c>
      <c r="F21" s="5">
        <v>0</v>
      </c>
      <c r="G21" s="5">
        <v>0</v>
      </c>
      <c r="H21" s="5">
        <v>0</v>
      </c>
      <c r="I21" s="5">
        <v>60</v>
      </c>
      <c r="J21" s="6">
        <v>3</v>
      </c>
      <c r="K21" s="6"/>
      <c r="L21" s="3" t="s">
        <v>17</v>
      </c>
    </row>
    <row r="22" spans="1:12" ht="30" customHeight="1">
      <c r="A22" s="3">
        <v>20</v>
      </c>
      <c r="B22" s="2" t="s">
        <v>31</v>
      </c>
      <c r="C22" s="2" t="str">
        <f>"460003199909212466"</f>
        <v>460003199909212466</v>
      </c>
      <c r="D22" s="2" t="s">
        <v>32</v>
      </c>
      <c r="E22" s="4">
        <v>240530050124</v>
      </c>
      <c r="F22" s="5">
        <v>51.85</v>
      </c>
      <c r="G22" s="5">
        <v>13</v>
      </c>
      <c r="H22" s="5">
        <v>64.85</v>
      </c>
      <c r="I22" s="5">
        <v>60</v>
      </c>
      <c r="J22" s="6">
        <v>1</v>
      </c>
      <c r="K22" s="6" t="s">
        <v>79</v>
      </c>
      <c r="L22" s="3"/>
    </row>
    <row r="23" spans="1:12" ht="30" customHeight="1">
      <c r="A23" s="3">
        <v>21</v>
      </c>
      <c r="B23" s="2" t="s">
        <v>33</v>
      </c>
      <c r="C23" s="2" t="str">
        <f>"460003200209254812"</f>
        <v>460003200209254812</v>
      </c>
      <c r="D23" s="2" t="s">
        <v>32</v>
      </c>
      <c r="E23" s="4">
        <v>240530050121</v>
      </c>
      <c r="F23" s="5">
        <v>50.7</v>
      </c>
      <c r="G23" s="5">
        <v>13</v>
      </c>
      <c r="H23" s="5">
        <v>63.7</v>
      </c>
      <c r="I23" s="5">
        <v>60</v>
      </c>
      <c r="J23" s="6">
        <v>2</v>
      </c>
      <c r="K23" s="6" t="s">
        <v>79</v>
      </c>
      <c r="L23" s="3"/>
    </row>
    <row r="24" spans="1:12" ht="30" customHeight="1">
      <c r="A24" s="3">
        <v>22</v>
      </c>
      <c r="B24" s="2" t="s">
        <v>34</v>
      </c>
      <c r="C24" s="2" t="str">
        <f>"230606200206091762"</f>
        <v>230606200206091762</v>
      </c>
      <c r="D24" s="2" t="s">
        <v>32</v>
      </c>
      <c r="E24" s="4">
        <v>240530050123</v>
      </c>
      <c r="F24" s="5">
        <v>50.6</v>
      </c>
      <c r="G24" s="5">
        <v>13</v>
      </c>
      <c r="H24" s="5">
        <v>63.6</v>
      </c>
      <c r="I24" s="5">
        <v>60</v>
      </c>
      <c r="J24" s="6">
        <v>3</v>
      </c>
      <c r="K24" s="6" t="s">
        <v>79</v>
      </c>
      <c r="L24" s="3"/>
    </row>
    <row r="25" spans="1:12" ht="30" customHeight="1">
      <c r="A25" s="3">
        <v>23</v>
      </c>
      <c r="B25" s="2" t="s">
        <v>35</v>
      </c>
      <c r="C25" s="8" t="s">
        <v>85</v>
      </c>
      <c r="D25" s="2" t="s">
        <v>32</v>
      </c>
      <c r="E25" s="4">
        <v>240530050120</v>
      </c>
      <c r="F25" s="5">
        <v>44.9</v>
      </c>
      <c r="G25" s="5">
        <v>13</v>
      </c>
      <c r="H25" s="5">
        <v>57.9</v>
      </c>
      <c r="I25" s="5">
        <v>60</v>
      </c>
      <c r="J25" s="6">
        <v>4</v>
      </c>
      <c r="K25" s="6"/>
      <c r="L25" s="3"/>
    </row>
    <row r="26" spans="1:12" ht="30" customHeight="1">
      <c r="A26" s="3">
        <v>24</v>
      </c>
      <c r="B26" s="2" t="s">
        <v>36</v>
      </c>
      <c r="C26" s="2" t="str">
        <f>"320322199609048662"</f>
        <v>320322199609048662</v>
      </c>
      <c r="D26" s="2" t="s">
        <v>32</v>
      </c>
      <c r="E26" s="4">
        <v>240530050122</v>
      </c>
      <c r="F26" s="5">
        <v>0</v>
      </c>
      <c r="G26" s="5">
        <v>0</v>
      </c>
      <c r="H26" s="5">
        <v>0</v>
      </c>
      <c r="I26" s="5">
        <v>60</v>
      </c>
      <c r="J26" s="6">
        <v>5</v>
      </c>
      <c r="K26" s="6"/>
      <c r="L26" s="3" t="s">
        <v>17</v>
      </c>
    </row>
    <row r="27" spans="1:12" ht="30" customHeight="1">
      <c r="A27" s="3">
        <v>25</v>
      </c>
      <c r="B27" s="2" t="s">
        <v>37</v>
      </c>
      <c r="C27" s="2" t="str">
        <f>"460107200304122026"</f>
        <v>460107200304122026</v>
      </c>
      <c r="D27" s="2" t="s">
        <v>32</v>
      </c>
      <c r="E27" s="4">
        <v>240530050125</v>
      </c>
      <c r="F27" s="5">
        <v>0</v>
      </c>
      <c r="G27" s="5">
        <v>0</v>
      </c>
      <c r="H27" s="5">
        <v>0</v>
      </c>
      <c r="I27" s="5">
        <v>60</v>
      </c>
      <c r="J27" s="6">
        <v>5</v>
      </c>
      <c r="K27" s="6"/>
      <c r="L27" s="3" t="s">
        <v>17</v>
      </c>
    </row>
    <row r="28" spans="1:12" ht="30" customHeight="1">
      <c r="A28" s="3">
        <v>26</v>
      </c>
      <c r="B28" s="2" t="s">
        <v>38</v>
      </c>
      <c r="C28" s="2" t="str">
        <f>"140322200007040040"</f>
        <v>140322200007040040</v>
      </c>
      <c r="D28" s="2" t="s">
        <v>39</v>
      </c>
      <c r="E28" s="4">
        <v>240530060127</v>
      </c>
      <c r="F28" s="5">
        <v>41.05</v>
      </c>
      <c r="G28" s="5">
        <v>10</v>
      </c>
      <c r="H28" s="5">
        <v>51.05</v>
      </c>
      <c r="I28" s="5">
        <v>60</v>
      </c>
      <c r="J28" s="6">
        <v>1</v>
      </c>
      <c r="K28" s="6"/>
      <c r="L28" s="3"/>
    </row>
    <row r="29" spans="1:12" ht="30" customHeight="1">
      <c r="A29" s="3">
        <v>27</v>
      </c>
      <c r="B29" s="2" t="s">
        <v>40</v>
      </c>
      <c r="C29" s="2" t="str">
        <f>"460027199805160439"</f>
        <v>460027199805160439</v>
      </c>
      <c r="D29" s="2" t="s">
        <v>39</v>
      </c>
      <c r="E29" s="4">
        <v>240530060126</v>
      </c>
      <c r="F29" s="5">
        <v>33.75</v>
      </c>
      <c r="G29" s="5">
        <v>10</v>
      </c>
      <c r="H29" s="5">
        <v>43.75</v>
      </c>
      <c r="I29" s="5">
        <v>60</v>
      </c>
      <c r="J29" s="6">
        <v>2</v>
      </c>
      <c r="K29" s="6"/>
      <c r="L29" s="3"/>
    </row>
    <row r="30" spans="1:12" ht="30" customHeight="1">
      <c r="A30" s="3">
        <v>28</v>
      </c>
      <c r="B30" s="2" t="s">
        <v>41</v>
      </c>
      <c r="C30" s="2" t="str">
        <f>"460107200108313028"</f>
        <v>460107200108313028</v>
      </c>
      <c r="D30" s="2" t="s">
        <v>39</v>
      </c>
      <c r="E30" s="4">
        <v>240530060128</v>
      </c>
      <c r="F30" s="5">
        <v>0</v>
      </c>
      <c r="G30" s="5">
        <v>0</v>
      </c>
      <c r="H30" s="5">
        <v>0</v>
      </c>
      <c r="I30" s="5">
        <v>60</v>
      </c>
      <c r="J30" s="6">
        <v>3</v>
      </c>
      <c r="K30" s="6"/>
      <c r="L30" s="3" t="s">
        <v>17</v>
      </c>
    </row>
    <row r="31" spans="1:12" ht="30" customHeight="1">
      <c r="A31" s="3">
        <v>29</v>
      </c>
      <c r="B31" s="2" t="s">
        <v>42</v>
      </c>
      <c r="C31" s="8" t="s">
        <v>86</v>
      </c>
      <c r="D31" s="2" t="s">
        <v>39</v>
      </c>
      <c r="E31" s="4">
        <v>240530060129</v>
      </c>
      <c r="F31" s="5">
        <v>0</v>
      </c>
      <c r="G31" s="5">
        <v>0</v>
      </c>
      <c r="H31" s="5">
        <v>0</v>
      </c>
      <c r="I31" s="5">
        <v>60</v>
      </c>
      <c r="J31" s="6">
        <v>3</v>
      </c>
      <c r="K31" s="6"/>
      <c r="L31" s="3" t="s">
        <v>17</v>
      </c>
    </row>
    <row r="32" spans="1:12" ht="30" customHeight="1">
      <c r="A32" s="3">
        <v>30</v>
      </c>
      <c r="B32" s="2" t="s">
        <v>43</v>
      </c>
      <c r="C32" s="2" t="str">
        <f>"469003199806295623"</f>
        <v>469003199806295623</v>
      </c>
      <c r="D32" s="2" t="s">
        <v>44</v>
      </c>
      <c r="E32" s="4">
        <v>240530070131</v>
      </c>
      <c r="F32" s="5">
        <v>58.23</v>
      </c>
      <c r="G32" s="5">
        <v>17</v>
      </c>
      <c r="H32" s="5">
        <v>75.22999999999999</v>
      </c>
      <c r="I32" s="5">
        <v>60</v>
      </c>
      <c r="J32" s="6">
        <v>1</v>
      </c>
      <c r="K32" s="6" t="s">
        <v>79</v>
      </c>
      <c r="L32" s="3"/>
    </row>
    <row r="33" spans="1:12" ht="30" customHeight="1">
      <c r="A33" s="3">
        <v>31</v>
      </c>
      <c r="B33" s="2" t="s">
        <v>45</v>
      </c>
      <c r="C33" s="2" t="str">
        <f>"46000320011209324X"</f>
        <v>46000320011209324X</v>
      </c>
      <c r="D33" s="2" t="s">
        <v>44</v>
      </c>
      <c r="E33" s="4">
        <v>240530070132</v>
      </c>
      <c r="F33" s="5">
        <v>41.66</v>
      </c>
      <c r="G33" s="5">
        <v>19</v>
      </c>
      <c r="H33" s="5">
        <v>60.66</v>
      </c>
      <c r="I33" s="5">
        <v>60</v>
      </c>
      <c r="J33" s="6">
        <v>2</v>
      </c>
      <c r="K33" s="6" t="s">
        <v>79</v>
      </c>
      <c r="L33" s="3"/>
    </row>
    <row r="34" spans="1:12" ht="30" customHeight="1">
      <c r="A34" s="3">
        <v>32</v>
      </c>
      <c r="B34" s="2" t="s">
        <v>46</v>
      </c>
      <c r="C34" s="2" t="str">
        <f>"469003200207217020"</f>
        <v>469003200207217020</v>
      </c>
      <c r="D34" s="2" t="s">
        <v>44</v>
      </c>
      <c r="E34" s="4">
        <v>240530070130</v>
      </c>
      <c r="F34" s="5">
        <v>0</v>
      </c>
      <c r="G34" s="5">
        <v>0</v>
      </c>
      <c r="H34" s="5">
        <v>0</v>
      </c>
      <c r="I34" s="5">
        <v>60</v>
      </c>
      <c r="J34" s="6">
        <v>3</v>
      </c>
      <c r="K34" s="6"/>
      <c r="L34" s="3" t="s">
        <v>17</v>
      </c>
    </row>
    <row r="35" spans="1:12" ht="30" customHeight="1">
      <c r="A35" s="3">
        <v>33</v>
      </c>
      <c r="B35" s="2" t="s">
        <v>47</v>
      </c>
      <c r="C35" s="2" t="str">
        <f>"622826200207020641"</f>
        <v>622826200207020641</v>
      </c>
      <c r="D35" s="2" t="s">
        <v>44</v>
      </c>
      <c r="E35" s="4">
        <v>240530070133</v>
      </c>
      <c r="F35" s="5">
        <v>0</v>
      </c>
      <c r="G35" s="5">
        <v>0</v>
      </c>
      <c r="H35" s="5">
        <v>0</v>
      </c>
      <c r="I35" s="5">
        <v>60</v>
      </c>
      <c r="J35" s="6">
        <v>3</v>
      </c>
      <c r="K35" s="6"/>
      <c r="L35" s="3" t="s">
        <v>17</v>
      </c>
    </row>
    <row r="36" spans="1:12" ht="30" customHeight="1">
      <c r="A36" s="3">
        <v>34</v>
      </c>
      <c r="B36" s="2" t="s">
        <v>48</v>
      </c>
      <c r="C36" s="2" t="str">
        <f>"460003200201164847"</f>
        <v>460003200201164847</v>
      </c>
      <c r="D36" s="2" t="s">
        <v>49</v>
      </c>
      <c r="E36" s="4">
        <v>240530080136</v>
      </c>
      <c r="F36" s="5">
        <v>51.44</v>
      </c>
      <c r="G36" s="5">
        <v>14</v>
      </c>
      <c r="H36" s="5">
        <v>65.44</v>
      </c>
      <c r="I36" s="5">
        <v>60</v>
      </c>
      <c r="J36" s="6">
        <v>1</v>
      </c>
      <c r="K36" s="6" t="s">
        <v>79</v>
      </c>
      <c r="L36" s="3"/>
    </row>
    <row r="37" spans="1:12" ht="30" customHeight="1">
      <c r="A37" s="3">
        <v>35</v>
      </c>
      <c r="B37" s="2" t="s">
        <v>50</v>
      </c>
      <c r="C37" s="2" t="str">
        <f>"46000620031025041X"</f>
        <v>46000620031025041X</v>
      </c>
      <c r="D37" s="2" t="s">
        <v>49</v>
      </c>
      <c r="E37" s="4">
        <v>240530080134</v>
      </c>
      <c r="F37" s="5">
        <v>0</v>
      </c>
      <c r="G37" s="5">
        <v>0</v>
      </c>
      <c r="H37" s="5">
        <v>0</v>
      </c>
      <c r="I37" s="5">
        <v>60</v>
      </c>
      <c r="J37" s="6">
        <v>2</v>
      </c>
      <c r="K37" s="6"/>
      <c r="L37" s="3" t="s">
        <v>17</v>
      </c>
    </row>
    <row r="38" spans="1:12" ht="30" customHeight="1">
      <c r="A38" s="3">
        <v>36</v>
      </c>
      <c r="B38" s="2" t="s">
        <v>51</v>
      </c>
      <c r="C38" s="8" t="s">
        <v>87</v>
      </c>
      <c r="D38" s="2" t="s">
        <v>49</v>
      </c>
      <c r="E38" s="4">
        <v>240530080135</v>
      </c>
      <c r="F38" s="5">
        <v>0</v>
      </c>
      <c r="G38" s="5">
        <v>0</v>
      </c>
      <c r="H38" s="5">
        <v>0</v>
      </c>
      <c r="I38" s="5">
        <v>60</v>
      </c>
      <c r="J38" s="6">
        <v>2</v>
      </c>
      <c r="K38" s="6"/>
      <c r="L38" s="3" t="s">
        <v>17</v>
      </c>
    </row>
    <row r="39" spans="1:12" ht="30" customHeight="1">
      <c r="A39" s="3">
        <v>37</v>
      </c>
      <c r="B39" s="2" t="s">
        <v>52</v>
      </c>
      <c r="C39" s="2" t="str">
        <f>"469024200203304428"</f>
        <v>469024200203304428</v>
      </c>
      <c r="D39" s="2" t="s">
        <v>53</v>
      </c>
      <c r="E39" s="4">
        <v>240530090138</v>
      </c>
      <c r="F39" s="5">
        <v>61.15</v>
      </c>
      <c r="G39" s="5">
        <v>9</v>
      </c>
      <c r="H39" s="5">
        <v>70.15</v>
      </c>
      <c r="I39" s="5">
        <v>60</v>
      </c>
      <c r="J39" s="6">
        <v>1</v>
      </c>
      <c r="K39" s="6" t="s">
        <v>79</v>
      </c>
      <c r="L39" s="3"/>
    </row>
    <row r="40" spans="1:12" ht="30" customHeight="1">
      <c r="A40" s="3">
        <v>38</v>
      </c>
      <c r="B40" s="2" t="s">
        <v>54</v>
      </c>
      <c r="C40" s="2" t="str">
        <f>"469021200301081222"</f>
        <v>469021200301081222</v>
      </c>
      <c r="D40" s="2" t="s">
        <v>53</v>
      </c>
      <c r="E40" s="4">
        <v>240530090140</v>
      </c>
      <c r="F40" s="5">
        <v>48.9</v>
      </c>
      <c r="G40" s="5">
        <v>16</v>
      </c>
      <c r="H40" s="5">
        <v>64.9</v>
      </c>
      <c r="I40" s="5">
        <v>60</v>
      </c>
      <c r="J40" s="6">
        <v>2</v>
      </c>
      <c r="K40" s="6" t="s">
        <v>79</v>
      </c>
      <c r="L40" s="3"/>
    </row>
    <row r="41" spans="1:12" ht="30" customHeight="1">
      <c r="A41" s="3">
        <v>39</v>
      </c>
      <c r="B41" s="2" t="s">
        <v>55</v>
      </c>
      <c r="C41" s="2" t="str">
        <f>"460031200202145221"</f>
        <v>460031200202145221</v>
      </c>
      <c r="D41" s="2" t="s">
        <v>53</v>
      </c>
      <c r="E41" s="4">
        <v>240530090137</v>
      </c>
      <c r="F41" s="5">
        <v>0</v>
      </c>
      <c r="G41" s="5">
        <v>0</v>
      </c>
      <c r="H41" s="5">
        <v>0</v>
      </c>
      <c r="I41" s="5">
        <v>60</v>
      </c>
      <c r="J41" s="6">
        <v>3</v>
      </c>
      <c r="K41" s="6"/>
      <c r="L41" s="3" t="s">
        <v>17</v>
      </c>
    </row>
    <row r="42" spans="1:12" ht="30" customHeight="1">
      <c r="A42" s="3">
        <v>40</v>
      </c>
      <c r="B42" s="2" t="s">
        <v>56</v>
      </c>
      <c r="C42" s="2" t="str">
        <f>"460028200104113623"</f>
        <v>460028200104113623</v>
      </c>
      <c r="D42" s="2" t="s">
        <v>53</v>
      </c>
      <c r="E42" s="4">
        <v>240530090139</v>
      </c>
      <c r="F42" s="5">
        <v>0</v>
      </c>
      <c r="G42" s="5">
        <v>0</v>
      </c>
      <c r="H42" s="5">
        <v>0</v>
      </c>
      <c r="I42" s="5">
        <v>60</v>
      </c>
      <c r="J42" s="6">
        <v>3</v>
      </c>
      <c r="K42" s="6"/>
      <c r="L42" s="3" t="s">
        <v>17</v>
      </c>
    </row>
    <row r="43" spans="1:12" ht="30" customHeight="1">
      <c r="A43" s="3">
        <v>41</v>
      </c>
      <c r="B43" s="2" t="s">
        <v>57</v>
      </c>
      <c r="C43" s="2" t="str">
        <f>"460004200110193219"</f>
        <v>460004200110193219</v>
      </c>
      <c r="D43" s="2" t="s">
        <v>58</v>
      </c>
      <c r="E43" s="4">
        <v>240530100146</v>
      </c>
      <c r="F43" s="5">
        <v>63.86</v>
      </c>
      <c r="G43" s="5">
        <v>15</v>
      </c>
      <c r="H43" s="5">
        <v>78.86</v>
      </c>
      <c r="I43" s="5">
        <v>60</v>
      </c>
      <c r="J43" s="6">
        <v>1</v>
      </c>
      <c r="K43" s="6" t="s">
        <v>79</v>
      </c>
      <c r="L43" s="3"/>
    </row>
    <row r="44" spans="1:12" ht="30" customHeight="1">
      <c r="A44" s="3">
        <v>42</v>
      </c>
      <c r="B44" s="2" t="s">
        <v>59</v>
      </c>
      <c r="C44" s="2" t="str">
        <f>"371324200102241525"</f>
        <v>371324200102241525</v>
      </c>
      <c r="D44" s="2" t="s">
        <v>58</v>
      </c>
      <c r="E44" s="4">
        <v>240530100145</v>
      </c>
      <c r="F44" s="5">
        <v>61.91</v>
      </c>
      <c r="G44" s="5">
        <v>11</v>
      </c>
      <c r="H44" s="5">
        <v>72.91</v>
      </c>
      <c r="I44" s="5">
        <v>60</v>
      </c>
      <c r="J44" s="6">
        <v>2</v>
      </c>
      <c r="K44" s="6" t="s">
        <v>79</v>
      </c>
      <c r="L44" s="3"/>
    </row>
    <row r="45" spans="1:12" ht="30" customHeight="1">
      <c r="A45" s="3">
        <v>43</v>
      </c>
      <c r="B45" s="2" t="s">
        <v>60</v>
      </c>
      <c r="C45" s="2" t="str">
        <f>"230604200203175124"</f>
        <v>230604200203175124</v>
      </c>
      <c r="D45" s="2" t="s">
        <v>58</v>
      </c>
      <c r="E45" s="4">
        <v>240530100147</v>
      </c>
      <c r="F45" s="5">
        <v>57.4</v>
      </c>
      <c r="G45" s="5">
        <v>12</v>
      </c>
      <c r="H45" s="5">
        <v>69.4</v>
      </c>
      <c r="I45" s="5">
        <v>60</v>
      </c>
      <c r="J45" s="6">
        <v>3</v>
      </c>
      <c r="K45" s="6" t="s">
        <v>79</v>
      </c>
      <c r="L45" s="3"/>
    </row>
    <row r="46" spans="1:12" ht="30" customHeight="1">
      <c r="A46" s="3">
        <v>44</v>
      </c>
      <c r="B46" s="2" t="s">
        <v>61</v>
      </c>
      <c r="C46" s="2" t="str">
        <f>"230223200101291914"</f>
        <v>230223200101291914</v>
      </c>
      <c r="D46" s="2" t="s">
        <v>58</v>
      </c>
      <c r="E46" s="4">
        <v>240530100149</v>
      </c>
      <c r="F46" s="5">
        <v>56.77</v>
      </c>
      <c r="G46" s="5">
        <v>12</v>
      </c>
      <c r="H46" s="5">
        <v>68.77000000000001</v>
      </c>
      <c r="I46" s="5">
        <v>60</v>
      </c>
      <c r="J46" s="6">
        <v>4</v>
      </c>
      <c r="K46" s="6" t="s">
        <v>79</v>
      </c>
      <c r="L46" s="3"/>
    </row>
    <row r="47" spans="1:12" ht="30" customHeight="1">
      <c r="A47" s="3">
        <v>45</v>
      </c>
      <c r="B47" s="2" t="s">
        <v>62</v>
      </c>
      <c r="C47" s="2" t="str">
        <f>"231084200202204413"</f>
        <v>231084200202204413</v>
      </c>
      <c r="D47" s="2" t="s">
        <v>58</v>
      </c>
      <c r="E47" s="4">
        <v>240530100143</v>
      </c>
      <c r="F47" s="5">
        <v>44.36</v>
      </c>
      <c r="G47" s="5">
        <v>13</v>
      </c>
      <c r="H47" s="5">
        <v>57.36</v>
      </c>
      <c r="I47" s="5">
        <v>60</v>
      </c>
      <c r="J47" s="6">
        <v>5</v>
      </c>
      <c r="K47" s="6"/>
      <c r="L47" s="3"/>
    </row>
    <row r="48" spans="1:12" ht="30" customHeight="1">
      <c r="A48" s="3">
        <v>46</v>
      </c>
      <c r="B48" s="2" t="s">
        <v>63</v>
      </c>
      <c r="C48" s="2" t="str">
        <f>"232303200112046019"</f>
        <v>232303200112046019</v>
      </c>
      <c r="D48" s="2" t="s">
        <v>58</v>
      </c>
      <c r="E48" s="4">
        <v>240530100142</v>
      </c>
      <c r="F48" s="5">
        <v>46.66</v>
      </c>
      <c r="G48" s="5">
        <v>7</v>
      </c>
      <c r="H48" s="5">
        <v>53.66</v>
      </c>
      <c r="I48" s="5">
        <v>60</v>
      </c>
      <c r="J48" s="6">
        <v>6</v>
      </c>
      <c r="K48" s="6"/>
      <c r="L48" s="3"/>
    </row>
    <row r="49" spans="1:12" ht="30" customHeight="1">
      <c r="A49" s="3">
        <v>47</v>
      </c>
      <c r="B49" s="2" t="s">
        <v>64</v>
      </c>
      <c r="C49" s="2" t="str">
        <f>"230227200112302119"</f>
        <v>230227200112302119</v>
      </c>
      <c r="D49" s="2" t="s">
        <v>58</v>
      </c>
      <c r="E49" s="4">
        <v>240530100148</v>
      </c>
      <c r="F49" s="5">
        <v>44.57</v>
      </c>
      <c r="G49" s="5">
        <v>9</v>
      </c>
      <c r="H49" s="5">
        <v>53.57</v>
      </c>
      <c r="I49" s="5">
        <v>60</v>
      </c>
      <c r="J49" s="6">
        <v>7</v>
      </c>
      <c r="K49" s="6"/>
      <c r="L49" s="3"/>
    </row>
    <row r="50" spans="1:12" ht="30" customHeight="1">
      <c r="A50" s="3">
        <v>48</v>
      </c>
      <c r="B50" s="2" t="s">
        <v>65</v>
      </c>
      <c r="C50" s="2" t="str">
        <f>"230902200004011526"</f>
        <v>230902200004011526</v>
      </c>
      <c r="D50" s="2" t="s">
        <v>58</v>
      </c>
      <c r="E50" s="4">
        <v>240530100141</v>
      </c>
      <c r="F50" s="5">
        <v>46</v>
      </c>
      <c r="G50" s="5">
        <v>4</v>
      </c>
      <c r="H50" s="5">
        <v>50</v>
      </c>
      <c r="I50" s="5">
        <v>60</v>
      </c>
      <c r="J50" s="6">
        <v>8</v>
      </c>
      <c r="K50" s="6"/>
      <c r="L50" s="3"/>
    </row>
    <row r="51" spans="1:12" ht="30" customHeight="1">
      <c r="A51" s="3">
        <v>49</v>
      </c>
      <c r="B51" s="2" t="s">
        <v>66</v>
      </c>
      <c r="C51" s="2" t="str">
        <f>"340123200106106511"</f>
        <v>340123200106106511</v>
      </c>
      <c r="D51" s="2" t="s">
        <v>58</v>
      </c>
      <c r="E51" s="4">
        <v>240530100144</v>
      </c>
      <c r="F51" s="5">
        <v>0</v>
      </c>
      <c r="G51" s="5">
        <v>0</v>
      </c>
      <c r="H51" s="5">
        <v>0</v>
      </c>
      <c r="I51" s="5">
        <v>60</v>
      </c>
      <c r="J51" s="6">
        <v>9</v>
      </c>
      <c r="K51" s="6"/>
      <c r="L51" s="3" t="s">
        <v>17</v>
      </c>
    </row>
    <row r="52" spans="1:12" ht="30" customHeight="1">
      <c r="A52" s="3">
        <v>50</v>
      </c>
      <c r="B52" s="2" t="s">
        <v>67</v>
      </c>
      <c r="C52" s="2" t="str">
        <f>"231224200212250020"</f>
        <v>231224200212250020</v>
      </c>
      <c r="D52" s="2" t="s">
        <v>68</v>
      </c>
      <c r="E52" s="4">
        <v>240530110152</v>
      </c>
      <c r="F52" s="5">
        <v>50.18</v>
      </c>
      <c r="G52" s="5">
        <v>10</v>
      </c>
      <c r="H52" s="5">
        <v>60.18</v>
      </c>
      <c r="I52" s="5">
        <v>60</v>
      </c>
      <c r="J52" s="6">
        <v>1</v>
      </c>
      <c r="K52" s="6" t="s">
        <v>79</v>
      </c>
      <c r="L52" s="3"/>
    </row>
    <row r="53" spans="1:12" ht="30" customHeight="1">
      <c r="A53" s="3">
        <v>51</v>
      </c>
      <c r="B53" s="2" t="s">
        <v>69</v>
      </c>
      <c r="C53" s="2" t="str">
        <f>"46900720010626582X"</f>
        <v>46900720010626582X</v>
      </c>
      <c r="D53" s="2" t="s">
        <v>68</v>
      </c>
      <c r="E53" s="4">
        <v>240530110151</v>
      </c>
      <c r="F53" s="5">
        <v>48.3</v>
      </c>
      <c r="G53" s="5">
        <v>8</v>
      </c>
      <c r="H53" s="5">
        <v>56.3</v>
      </c>
      <c r="I53" s="5">
        <v>60</v>
      </c>
      <c r="J53" s="6">
        <v>2</v>
      </c>
      <c r="K53" s="6"/>
      <c r="L53" s="3"/>
    </row>
    <row r="54" spans="1:12" ht="30" customHeight="1">
      <c r="A54" s="3">
        <v>52</v>
      </c>
      <c r="B54" s="2" t="s">
        <v>70</v>
      </c>
      <c r="C54" s="2" t="str">
        <f>"460003200103010211"</f>
        <v>460003200103010211</v>
      </c>
      <c r="D54" s="2" t="s">
        <v>68</v>
      </c>
      <c r="E54" s="4">
        <v>240530110150</v>
      </c>
      <c r="F54" s="5">
        <v>45.34</v>
      </c>
      <c r="G54" s="5">
        <v>4</v>
      </c>
      <c r="H54" s="5">
        <v>49.34</v>
      </c>
      <c r="I54" s="5">
        <v>60</v>
      </c>
      <c r="J54" s="6">
        <v>3</v>
      </c>
      <c r="K54" s="6"/>
      <c r="L54" s="3"/>
    </row>
    <row r="55" spans="1:12" ht="30" customHeight="1">
      <c r="A55" s="3">
        <v>53</v>
      </c>
      <c r="B55" s="2" t="s">
        <v>71</v>
      </c>
      <c r="C55" s="2" t="str">
        <f>"500228200012042497"</f>
        <v>500228200012042497</v>
      </c>
      <c r="D55" s="2" t="s">
        <v>68</v>
      </c>
      <c r="E55" s="4">
        <v>240530110153</v>
      </c>
      <c r="F55" s="5">
        <v>0</v>
      </c>
      <c r="G55" s="5">
        <v>0</v>
      </c>
      <c r="H55" s="5">
        <v>0</v>
      </c>
      <c r="I55" s="5">
        <v>60</v>
      </c>
      <c r="J55" s="6">
        <v>4</v>
      </c>
      <c r="K55" s="6"/>
      <c r="L55" s="3" t="s">
        <v>17</v>
      </c>
    </row>
  </sheetData>
  <sheetProtection/>
  <autoFilter ref="A2:L55">
    <sortState ref="A3:L55">
      <sortCondition sortBy="value" ref="D3:D55"/>
    </sortState>
  </autoFilter>
  <mergeCells count="1">
    <mergeCell ref="A1:L1"/>
  </mergeCells>
  <printOptions/>
  <pageMargins left="0.39305555555555555" right="0.39305555555555555" top="0.39305555555555555" bottom="0.39305555555555555" header="0.5" footer="0.19652777777777777"/>
  <pageSetup fitToHeight="0" fitToWidth="1"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扣人心弦。</cp:lastModifiedBy>
  <dcterms:created xsi:type="dcterms:W3CDTF">2024-05-28T09:24:48Z</dcterms:created>
  <dcterms:modified xsi:type="dcterms:W3CDTF">2024-05-30T08:57:54Z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5D9EE930326C4B628096ACC403B5957D_13</vt:lpwstr>
  </property>
  <property fmtid="{D5CDD505-2E9C-101B-9397-08002B2CF9AE}" pid="4" name="KSOProductBuildV">
    <vt:lpwstr>2052-12.1.0.16250</vt:lpwstr>
  </property>
  <property fmtid="{D5CDD505-2E9C-101B-9397-08002B2CF9AE}" pid="5" name="KSOReadingLayo">
    <vt:bool>true</vt:bool>
  </property>
</Properties>
</file>