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综合成绩" sheetId="11" r:id="rId1"/>
  </sheets>
  <externalReferences>
    <externalReference r:id="rId2"/>
  </externalReferences>
  <definedNames>
    <definedName name="_xlnm._FilterDatabase" localSheetId="0" hidden="1">综合成绩!$A$1:$J$26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<sst xmlns="http://schemas.openxmlformats.org/spreadsheetml/2006/main" count="91" uniqueCount="50">
  <si>
    <t>2024年丽江师范高等专科学校公开招聘人员面试成绩及综合成绩</t>
  </si>
  <si>
    <t>序号</t>
  </si>
  <si>
    <t>报考岗位</t>
  </si>
  <si>
    <t>报考岗位代码</t>
  </si>
  <si>
    <t>身份证号码</t>
  </si>
  <si>
    <t>姓名</t>
  </si>
  <si>
    <t>笔试成绩</t>
  </si>
  <si>
    <t>面试成绩</t>
  </si>
  <si>
    <t>综合成绩</t>
  </si>
  <si>
    <t>综合排名</t>
  </si>
  <si>
    <t>是否进入下一环节</t>
  </si>
  <si>
    <t>思政教师（专业技术岗）
招聘人数：3人</t>
  </si>
  <si>
    <t>15399099034001001</t>
  </si>
  <si>
    <t>蒋宝金</t>
  </si>
  <si>
    <t>是</t>
  </si>
  <si>
    <t>吕云娜</t>
  </si>
  <si>
    <t>杨莹</t>
  </si>
  <si>
    <t>杨萨达卓玛</t>
  </si>
  <si>
    <t>否</t>
  </si>
  <si>
    <t>杨琴</t>
  </si>
  <si>
    <t>和佳英</t>
  </si>
  <si>
    <t>赧文涛</t>
  </si>
  <si>
    <t>方贵忠</t>
  </si>
  <si>
    <t xml:space="preserve">专职辅导员（专业技术岗）
招聘人数：1人
</t>
  </si>
  <si>
    <t>15399099034001003</t>
  </si>
  <si>
    <t>童瑶</t>
  </si>
  <si>
    <t>蒋佳豪</t>
  </si>
  <si>
    <t>王蔚林</t>
  </si>
  <si>
    <t>15399099034001004</t>
  </si>
  <si>
    <t>李钰</t>
  </si>
  <si>
    <t>赵倩辉</t>
  </si>
  <si>
    <t>张兴梅</t>
  </si>
  <si>
    <t>15399099034001006</t>
  </si>
  <si>
    <t>和恺</t>
  </si>
  <si>
    <t>15399099034001008</t>
  </si>
  <si>
    <t>杨明</t>
  </si>
  <si>
    <t>财务处工作人员（管理岗）
招聘人数：1人</t>
  </si>
  <si>
    <t>15399099034001009</t>
  </si>
  <si>
    <t>肖素芸</t>
  </si>
  <si>
    <t>殷云娇</t>
  </si>
  <si>
    <t>陈飞</t>
  </si>
  <si>
    <t>人事处工作人员（管理岗）
招聘人数：1人</t>
  </si>
  <si>
    <t>15399099034001010</t>
  </si>
  <si>
    <t>张泽晗</t>
  </si>
  <si>
    <t>何海燕</t>
  </si>
  <si>
    <t>教务处工作人员（管理岗）
招聘人数：1人</t>
  </si>
  <si>
    <t>15399099034001011</t>
  </si>
  <si>
    <t>杨慰</t>
  </si>
  <si>
    <t>路平</t>
  </si>
  <si>
    <t>杨虹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</si>
</sst>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theme="1"/>
      <name val="宋体"/>
      <charset val="134"/>
      <scheme val="minor"/>
    </font>
    <font>
      <b/>
      <sz val="11"/>
      <color theme="1"/>
      <name val="宋体"/>
      <charset val="134"/>
      <scheme val="minor"/>
    </font>
    <font>
      <b/>
      <sz val="11"/>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176" fontId="0" fillId="0" borderId="1" xfId="0" applyNumberFormat="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176" fontId="0" fillId="2" borderId="1" xfId="0" applyNumberForma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154;&#20107;&#31185;\2022&#24180;7&#26376;&#20132;&#25509;&#26448;&#26009;\&#20154;&#20107;&#31185;\2024\&#25307;&#32856;\8&#12289;&#38754;&#35797;\&#38754;&#35797;&#20844;&#21578;\&#38754;&#35797;&#20844;&#21578;\&#38754;&#35797;&#21069;&#20844;&#21578;\&#38468;&#20214;&#65306;2024&#24180;&#20029;&#27743;&#24072;&#33539;&#39640;&#31561;&#19987;&#31185;&#23398;&#26657;&#20844;&#24320;&#25307;&#32856;&#36164;&#26684;&#22797;&#23457;&#21512;&#26684;&#21450;&#36827;&#20837;&#38754;&#35797;&#20154;&#21592;&#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笔试成绩汇总（分岗位）"/>
      <sheetName val="Sheet1"/>
      <sheetName val="Sheet2"/>
    </sheetNames>
    <sheetDataSet>
      <sheetData sheetId="0">
        <row r="1">
          <cell r="A1" t="str">
            <v>2024年丽江师范高等专科学校公开招聘资格复审合格及进入面试人员名单</v>
          </cell>
        </row>
        <row r="2">
          <cell r="A2" t="str">
            <v>序号</v>
          </cell>
          <cell r="B2" t="str">
            <v>报考岗位</v>
          </cell>
        </row>
        <row r="3">
          <cell r="A3">
            <v>1</v>
          </cell>
          <cell r="B3" t="str">
            <v>思政教师（专业技术岗）</v>
          </cell>
        </row>
        <row r="4">
          <cell r="A4">
            <v>2</v>
          </cell>
          <cell r="B4" t="str">
            <v>思政教师（专业技术岗）</v>
          </cell>
        </row>
        <row r="5">
          <cell r="A5">
            <v>3</v>
          </cell>
          <cell r="B5" t="str">
            <v>思政教师（专业技术岗）</v>
          </cell>
        </row>
        <row r="6">
          <cell r="A6">
            <v>4</v>
          </cell>
          <cell r="B6" t="str">
            <v>思政教师（专业技术岗）</v>
          </cell>
        </row>
        <row r="7">
          <cell r="A7">
            <v>5</v>
          </cell>
          <cell r="B7" t="str">
            <v>思政教师（专业技术岗）</v>
          </cell>
        </row>
        <row r="8">
          <cell r="A8">
            <v>6</v>
          </cell>
          <cell r="B8" t="str">
            <v>思政教师（专业技术岗）</v>
          </cell>
        </row>
        <row r="9">
          <cell r="A9">
            <v>7</v>
          </cell>
          <cell r="B9" t="str">
            <v>思政教师（专业技术岗）</v>
          </cell>
        </row>
        <row r="10">
          <cell r="A10">
            <v>8</v>
          </cell>
          <cell r="B10" t="str">
            <v>思政教师（专业技术岗）</v>
          </cell>
        </row>
        <row r="11">
          <cell r="A11">
            <v>9</v>
          </cell>
          <cell r="B11" t="str">
            <v>专职辅导员（专业技术岗）</v>
          </cell>
        </row>
        <row r="12">
          <cell r="A12">
            <v>10</v>
          </cell>
          <cell r="B12" t="str">
            <v>专职辅导员（专业技术岗）</v>
          </cell>
        </row>
        <row r="13">
          <cell r="A13">
            <v>11</v>
          </cell>
          <cell r="B13" t="str">
            <v>专职辅导员（专业技术岗）</v>
          </cell>
        </row>
        <row r="14">
          <cell r="A14">
            <v>12</v>
          </cell>
          <cell r="B14" t="str">
            <v>专职辅导员（专业技术岗）</v>
          </cell>
        </row>
        <row r="15">
          <cell r="A15">
            <v>13</v>
          </cell>
          <cell r="B15" t="str">
            <v>专职辅导员（专业技术岗）</v>
          </cell>
        </row>
        <row r="16">
          <cell r="A16">
            <v>14</v>
          </cell>
          <cell r="B16" t="str">
            <v>专职辅导员（专业技术岗）</v>
          </cell>
        </row>
        <row r="17">
          <cell r="A17">
            <v>15</v>
          </cell>
          <cell r="B17" t="str">
            <v>专职辅导员（专业技术岗）</v>
          </cell>
        </row>
        <row r="18">
          <cell r="A18">
            <v>16</v>
          </cell>
          <cell r="B18" t="str">
            <v>专职辅导员（专业技术岗）</v>
          </cell>
        </row>
        <row r="19">
          <cell r="A19">
            <v>17</v>
          </cell>
          <cell r="B19" t="str">
            <v>财务处工作人员（管理岗）</v>
          </cell>
        </row>
        <row r="20">
          <cell r="A20">
            <v>18</v>
          </cell>
          <cell r="B20" t="str">
            <v>财务处工作人员（管理岗）</v>
          </cell>
        </row>
        <row r="21">
          <cell r="A21">
            <v>19</v>
          </cell>
          <cell r="B21" t="str">
            <v>财务处工作人员（管理岗）</v>
          </cell>
        </row>
        <row r="22">
          <cell r="A22">
            <v>20</v>
          </cell>
          <cell r="B22" t="str">
            <v>人事处工作人员（管理岗）</v>
          </cell>
        </row>
        <row r="23">
          <cell r="A23">
            <v>21</v>
          </cell>
          <cell r="B23" t="str">
            <v>人事处工作人员（管理岗）</v>
          </cell>
        </row>
        <row r="24">
          <cell r="A24">
            <v>22</v>
          </cell>
          <cell r="B24" t="str">
            <v>教务处工作人员（管理岗）</v>
          </cell>
        </row>
        <row r="25">
          <cell r="A25">
            <v>23</v>
          </cell>
          <cell r="B25" t="str">
            <v>教务处工作人员（管理岗）</v>
          </cell>
        </row>
        <row r="26">
          <cell r="A26">
            <v>24</v>
          </cell>
          <cell r="B26" t="str">
            <v>教务处工作人员（管理岗）</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zoomScale="130" zoomScaleNormal="130" workbookViewId="0">
      <selection activeCell="E29" sqref="E29"/>
    </sheetView>
  </sheetViews>
  <sheetFormatPr defaultColWidth="9" defaultRowHeight="13.5"/>
  <cols>
    <col min="1" max="1" width="8.65" customWidth="1"/>
    <col min="2" max="2" width="29.7083333333333" customWidth="1"/>
    <col min="3" max="3" width="23.9333333333333" customWidth="1"/>
    <col min="4" max="4" width="24.7083333333333" customWidth="1"/>
    <col min="5" max="5" width="13.7416666666667" customWidth="1"/>
    <col min="6" max="8" width="9.70833333333333" customWidth="1"/>
    <col min="9" max="9" width="10.875" customWidth="1"/>
    <col min="10" max="10" width="17.4" style="1" customWidth="1"/>
  </cols>
  <sheetData>
    <row r="1" ht="55" customHeight="1" spans="1:10">
      <c r="A1" s="2" t="s">
        <v>0</v>
      </c>
      <c r="B1" s="2"/>
      <c r="C1" s="2"/>
      <c r="D1" s="2"/>
      <c r="E1" s="2"/>
      <c r="F1" s="2"/>
      <c r="G1" s="2"/>
      <c r="H1" s="2"/>
      <c r="I1" s="2"/>
      <c r="J1" s="2"/>
    </row>
    <row r="2" ht="32" customHeight="1" spans="1:10">
      <c r="A2" s="3" t="s">
        <v>1</v>
      </c>
      <c r="B2" s="4" t="s">
        <v>2</v>
      </c>
      <c r="C2" s="4" t="s">
        <v>3</v>
      </c>
      <c r="D2" s="4" t="s">
        <v>4</v>
      </c>
      <c r="E2" s="4" t="s">
        <v>5</v>
      </c>
      <c r="F2" s="3" t="s">
        <v>6</v>
      </c>
      <c r="G2" s="3" t="s">
        <v>7</v>
      </c>
      <c r="H2" s="3" t="s">
        <v>8</v>
      </c>
      <c r="I2" s="3" t="s">
        <v>9</v>
      </c>
      <c r="J2" s="22" t="s">
        <v>10</v>
      </c>
    </row>
    <row r="3" ht="19" customHeight="1" spans="1:10">
      <c r="A3" s="5">
        <v>1</v>
      </c>
      <c r="B3" s="6" t="s">
        <v>11</v>
      </c>
      <c r="C3" s="7" t="s">
        <v>12</v>
      </c>
      <c r="D3" s="7" t="str">
        <f>VLOOKUP(E3,'[1]笔试成绩汇总（分岗位）'!$A:$B,2,0)</f>
        <v>4127**********1582</v>
      </c>
      <c r="E3" s="7" t="s">
        <v>13</v>
      </c>
      <c r="F3" s="5">
        <v>207.5</v>
      </c>
      <c r="G3" s="5">
        <v>82.5</v>
      </c>
      <c r="H3" s="8">
        <f t="shared" ref="H3:H13" si="0">F3/3*0.5+G3*0.5</f>
        <v>75.8333333333333</v>
      </c>
      <c r="I3" s="5">
        <v>1</v>
      </c>
      <c r="J3" s="5" t="s">
        <v>14</v>
      </c>
    </row>
    <row r="4" ht="19" customHeight="1" spans="1:10">
      <c r="A4" s="5">
        <v>2</v>
      </c>
      <c r="B4" s="9"/>
      <c r="C4" s="7" t="s">
        <v>12</v>
      </c>
      <c r="D4" s="7" t="str">
        <f>VLOOKUP(E4,'[1]笔试成绩汇总（分岗位）'!$A:$B,2,0)</f>
        <v>5332**********0046</v>
      </c>
      <c r="E4" s="7" t="s">
        <v>15</v>
      </c>
      <c r="F4" s="5">
        <v>163</v>
      </c>
      <c r="G4" s="5">
        <v>85.8</v>
      </c>
      <c r="H4" s="8">
        <f t="shared" si="0"/>
        <v>70.0666666666667</v>
      </c>
      <c r="I4" s="5">
        <v>2</v>
      </c>
      <c r="J4" s="5" t="s">
        <v>14</v>
      </c>
    </row>
    <row r="5" ht="20" customHeight="1" spans="1:10">
      <c r="A5" s="5">
        <v>3</v>
      </c>
      <c r="B5" s="9"/>
      <c r="C5" s="7" t="s">
        <v>12</v>
      </c>
      <c r="D5" s="7" t="str">
        <f>VLOOKUP(E5,'[1]笔试成绩汇总（分岗位）'!$A:$B,2,0)</f>
        <v>4305**********3924</v>
      </c>
      <c r="E5" s="7" t="s">
        <v>16</v>
      </c>
      <c r="F5" s="5">
        <v>200.5</v>
      </c>
      <c r="G5" s="5">
        <v>72.4</v>
      </c>
      <c r="H5" s="8">
        <f t="shared" si="0"/>
        <v>69.6166666666667</v>
      </c>
      <c r="I5" s="5">
        <v>3</v>
      </c>
      <c r="J5" s="5" t="s">
        <v>14</v>
      </c>
    </row>
    <row r="6" ht="22" customHeight="1" spans="1:10">
      <c r="A6" s="5">
        <v>4</v>
      </c>
      <c r="B6" s="9"/>
      <c r="C6" s="7" t="s">
        <v>12</v>
      </c>
      <c r="D6" s="7" t="str">
        <f>VLOOKUP(E6,'[1]笔试成绩汇总（分岗位）'!$A:$B,2,0)</f>
        <v>5332**********0020</v>
      </c>
      <c r="E6" s="7" t="s">
        <v>17</v>
      </c>
      <c r="F6" s="5">
        <v>138.5</v>
      </c>
      <c r="G6" s="5">
        <v>87.7</v>
      </c>
      <c r="H6" s="8">
        <f t="shared" si="0"/>
        <v>66.9333333333333</v>
      </c>
      <c r="I6" s="5">
        <v>4</v>
      </c>
      <c r="J6" s="5" t="s">
        <v>18</v>
      </c>
    </row>
    <row r="7" ht="19" customHeight="1" spans="1:10">
      <c r="A7" s="5">
        <v>5</v>
      </c>
      <c r="B7" s="9"/>
      <c r="C7" s="7" t="s">
        <v>12</v>
      </c>
      <c r="D7" s="7" t="str">
        <f>VLOOKUP(E7,'[1]笔试成绩汇总（分岗位）'!$A:$B,2,0)</f>
        <v>5332**********0023</v>
      </c>
      <c r="E7" s="7" t="s">
        <v>19</v>
      </c>
      <c r="F7" s="5">
        <v>159.5</v>
      </c>
      <c r="G7" s="5">
        <v>78.6</v>
      </c>
      <c r="H7" s="8">
        <f t="shared" si="0"/>
        <v>65.8833333333333</v>
      </c>
      <c r="I7" s="5">
        <v>5</v>
      </c>
      <c r="J7" s="5" t="s">
        <v>18</v>
      </c>
    </row>
    <row r="8" ht="20" customHeight="1" spans="1:10">
      <c r="A8" s="5">
        <v>6</v>
      </c>
      <c r="B8" s="9"/>
      <c r="C8" s="7" t="s">
        <v>12</v>
      </c>
      <c r="D8" s="7" t="str">
        <f>VLOOKUP(E8,'[1]笔试成绩汇总（分岗位）'!$A:$B,2,0)</f>
        <v>5332**********4129</v>
      </c>
      <c r="E8" s="7" t="s">
        <v>20</v>
      </c>
      <c r="F8" s="5">
        <v>153.5</v>
      </c>
      <c r="G8" s="5">
        <v>71.8</v>
      </c>
      <c r="H8" s="8">
        <f t="shared" si="0"/>
        <v>61.4833333333333</v>
      </c>
      <c r="I8" s="5">
        <v>6</v>
      </c>
      <c r="J8" s="5" t="s">
        <v>18</v>
      </c>
    </row>
    <row r="9" ht="20" customHeight="1" spans="1:10">
      <c r="A9" s="5">
        <v>7</v>
      </c>
      <c r="B9" s="9"/>
      <c r="C9" s="7" t="s">
        <v>12</v>
      </c>
      <c r="D9" s="7" t="str">
        <f>VLOOKUP(E9,'[1]笔试成绩汇总（分岗位）'!$A:$B,2,0)</f>
        <v>5330**********2444</v>
      </c>
      <c r="E9" s="7" t="s">
        <v>21</v>
      </c>
      <c r="F9" s="5">
        <v>147</v>
      </c>
      <c r="G9" s="5">
        <v>71</v>
      </c>
      <c r="H9" s="8">
        <f t="shared" si="0"/>
        <v>60</v>
      </c>
      <c r="I9" s="5">
        <v>7</v>
      </c>
      <c r="J9" s="5" t="s">
        <v>18</v>
      </c>
    </row>
    <row r="10" ht="18" customHeight="1" spans="1:10">
      <c r="A10" s="5">
        <v>8</v>
      </c>
      <c r="B10" s="10"/>
      <c r="C10" s="7" t="s">
        <v>12</v>
      </c>
      <c r="D10" s="7" t="str">
        <f>VLOOKUP(E10,'[1]笔试成绩汇总（分岗位）'!$A:$B,2,0)</f>
        <v>5324**********1915</v>
      </c>
      <c r="E10" s="7" t="s">
        <v>22</v>
      </c>
      <c r="F10" s="5">
        <v>139.5</v>
      </c>
      <c r="G10" s="5">
        <v>68</v>
      </c>
      <c r="H10" s="8">
        <f t="shared" si="0"/>
        <v>57.25</v>
      </c>
      <c r="I10" s="5">
        <v>8</v>
      </c>
      <c r="J10" s="5" t="s">
        <v>18</v>
      </c>
    </row>
    <row r="11" ht="19" customHeight="1" spans="1:10">
      <c r="A11" s="11">
        <v>9</v>
      </c>
      <c r="B11" s="12" t="s">
        <v>23</v>
      </c>
      <c r="C11" s="13" t="s">
        <v>24</v>
      </c>
      <c r="D11" s="13" t="str">
        <f>VLOOKUP(E11,'[1]笔试成绩汇总（分岗位）'!$A:$B,2,0)</f>
        <v>5304**********004X</v>
      </c>
      <c r="E11" s="13" t="s">
        <v>25</v>
      </c>
      <c r="F11" s="11">
        <v>189</v>
      </c>
      <c r="G11" s="11">
        <v>79.62</v>
      </c>
      <c r="H11" s="14">
        <f t="shared" si="0"/>
        <v>71.31</v>
      </c>
      <c r="I11" s="11">
        <v>1</v>
      </c>
      <c r="J11" s="11" t="s">
        <v>14</v>
      </c>
    </row>
    <row r="12" ht="21" customHeight="1" spans="1:10">
      <c r="A12" s="11">
        <v>10</v>
      </c>
      <c r="B12" s="15"/>
      <c r="C12" s="13" t="s">
        <v>24</v>
      </c>
      <c r="D12" s="13" t="str">
        <f>VLOOKUP(E12,'[1]笔试成绩汇总（分岗位）'!$A:$B,2,0)</f>
        <v>1301**********4811</v>
      </c>
      <c r="E12" s="13" t="s">
        <v>26</v>
      </c>
      <c r="F12" s="11">
        <v>153</v>
      </c>
      <c r="G12" s="11">
        <v>85.76</v>
      </c>
      <c r="H12" s="14">
        <f t="shared" si="0"/>
        <v>68.38</v>
      </c>
      <c r="I12" s="11">
        <v>2</v>
      </c>
      <c r="J12" s="11" t="s">
        <v>18</v>
      </c>
    </row>
    <row r="13" ht="23" customHeight="1" spans="1:10">
      <c r="A13" s="11">
        <v>11</v>
      </c>
      <c r="B13" s="16"/>
      <c r="C13" s="13" t="s">
        <v>24</v>
      </c>
      <c r="D13" s="13" t="str">
        <f>VLOOKUP(E13,'[1]笔试成绩汇总（分岗位）'!$A:$B,2,0)</f>
        <v>3710**********9677</v>
      </c>
      <c r="E13" s="13" t="s">
        <v>27</v>
      </c>
      <c r="F13" s="11">
        <v>156</v>
      </c>
      <c r="G13" s="11">
        <v>82</v>
      </c>
      <c r="H13" s="14">
        <f t="shared" si="0"/>
        <v>67</v>
      </c>
      <c r="I13" s="11">
        <v>3</v>
      </c>
      <c r="J13" s="11" t="s">
        <v>18</v>
      </c>
    </row>
    <row r="14" ht="20" customHeight="1" spans="1:10">
      <c r="A14" s="5">
        <v>12</v>
      </c>
      <c r="B14" s="6" t="s">
        <v>23</v>
      </c>
      <c r="C14" s="7" t="s">
        <v>28</v>
      </c>
      <c r="D14" s="7" t="str">
        <f>VLOOKUP(E14,'[1]笔试成绩汇总（分岗位）'!$A:$B,2,0)</f>
        <v>5332**********1940</v>
      </c>
      <c r="E14" s="7" t="s">
        <v>29</v>
      </c>
      <c r="F14" s="5">
        <v>180.5</v>
      </c>
      <c r="G14" s="5">
        <v>82.48</v>
      </c>
      <c r="H14" s="8">
        <f t="shared" ref="H14:H21" si="1">F14/3*0.5+G14*0.5</f>
        <v>71.3233333333333</v>
      </c>
      <c r="I14" s="5">
        <v>1</v>
      </c>
      <c r="J14" s="5" t="s">
        <v>14</v>
      </c>
    </row>
    <row r="15" ht="18" customHeight="1" spans="1:10">
      <c r="A15" s="5">
        <v>13</v>
      </c>
      <c r="B15" s="17"/>
      <c r="C15" s="7" t="s">
        <v>28</v>
      </c>
      <c r="D15" s="7" t="str">
        <f>VLOOKUP(E15,'[1]笔试成绩汇总（分岗位）'!$A:$B,2,0)</f>
        <v>5329**********2332</v>
      </c>
      <c r="E15" s="7" t="s">
        <v>30</v>
      </c>
      <c r="F15" s="5">
        <v>152</v>
      </c>
      <c r="G15" s="5">
        <v>74.54</v>
      </c>
      <c r="H15" s="8">
        <f t="shared" si="1"/>
        <v>62.6033333333333</v>
      </c>
      <c r="I15" s="5">
        <v>2</v>
      </c>
      <c r="J15" s="5" t="s">
        <v>18</v>
      </c>
    </row>
    <row r="16" ht="18" customHeight="1" spans="1:10">
      <c r="A16" s="5">
        <v>14</v>
      </c>
      <c r="B16" s="18"/>
      <c r="C16" s="7" t="s">
        <v>28</v>
      </c>
      <c r="D16" s="7" t="str">
        <f>VLOOKUP(E16,'[1]笔试成绩汇总（分岗位）'!$A:$B,2,0)</f>
        <v>5332**********2526</v>
      </c>
      <c r="E16" s="7" t="s">
        <v>31</v>
      </c>
      <c r="F16" s="5">
        <v>146</v>
      </c>
      <c r="G16" s="5">
        <v>0</v>
      </c>
      <c r="H16" s="8">
        <f t="shared" si="1"/>
        <v>24.3333333333333</v>
      </c>
      <c r="I16" s="5">
        <v>3</v>
      </c>
      <c r="J16" s="5" t="s">
        <v>18</v>
      </c>
    </row>
    <row r="17" ht="32" customHeight="1" spans="1:10">
      <c r="A17" s="11">
        <v>15</v>
      </c>
      <c r="B17" s="15" t="s">
        <v>23</v>
      </c>
      <c r="C17" s="13" t="s">
        <v>32</v>
      </c>
      <c r="D17" s="13" t="str">
        <f>VLOOKUP(E17,'[1]笔试成绩汇总（分岗位）'!$A:$B,2,0)</f>
        <v>5333**********0320</v>
      </c>
      <c r="E17" s="13" t="s">
        <v>33</v>
      </c>
      <c r="F17" s="11">
        <v>194</v>
      </c>
      <c r="G17" s="11">
        <v>82.8</v>
      </c>
      <c r="H17" s="14">
        <f t="shared" si="1"/>
        <v>73.7333333333333</v>
      </c>
      <c r="I17" s="11">
        <v>1</v>
      </c>
      <c r="J17" s="11" t="s">
        <v>14</v>
      </c>
    </row>
    <row r="18" ht="32" customHeight="1" spans="1:10">
      <c r="A18" s="5">
        <v>16</v>
      </c>
      <c r="B18" s="19" t="s">
        <v>23</v>
      </c>
      <c r="C18" s="7" t="s">
        <v>34</v>
      </c>
      <c r="D18" s="7" t="str">
        <f>VLOOKUP(E18,'[1]笔试成绩汇总（分岗位）'!$A:$B,2,0)</f>
        <v>5329**********1519</v>
      </c>
      <c r="E18" s="7" t="s">
        <v>35</v>
      </c>
      <c r="F18" s="5">
        <v>128</v>
      </c>
      <c r="G18" s="5">
        <v>85.4</v>
      </c>
      <c r="H18" s="8">
        <f t="shared" si="1"/>
        <v>64.0333333333333</v>
      </c>
      <c r="I18" s="5">
        <v>1</v>
      </c>
      <c r="J18" s="5" t="s">
        <v>14</v>
      </c>
    </row>
    <row r="19" ht="22" customHeight="1" spans="1:10">
      <c r="A19" s="11">
        <v>17</v>
      </c>
      <c r="B19" s="12" t="s">
        <v>36</v>
      </c>
      <c r="C19" s="13" t="s">
        <v>37</v>
      </c>
      <c r="D19" s="13" t="str">
        <f>VLOOKUP(E19,'[1]笔试成绩汇总（分岗位）'!$A:$B,2,0)</f>
        <v>5334**********0021</v>
      </c>
      <c r="E19" s="13" t="s">
        <v>38</v>
      </c>
      <c r="F19" s="11">
        <v>189</v>
      </c>
      <c r="G19" s="11">
        <v>80.6</v>
      </c>
      <c r="H19" s="14">
        <f t="shared" si="1"/>
        <v>71.8</v>
      </c>
      <c r="I19" s="11">
        <v>1</v>
      </c>
      <c r="J19" s="11" t="s">
        <v>14</v>
      </c>
    </row>
    <row r="20" ht="19" customHeight="1" spans="1:10">
      <c r="A20" s="11">
        <v>18</v>
      </c>
      <c r="B20" s="20"/>
      <c r="C20" s="13" t="s">
        <v>37</v>
      </c>
      <c r="D20" s="13" t="str">
        <f>VLOOKUP(E20,'[1]笔试成绩汇总（分岗位）'!$A:$B,2,0)</f>
        <v>5330**********3621</v>
      </c>
      <c r="E20" s="13" t="s">
        <v>39</v>
      </c>
      <c r="F20" s="11">
        <v>195</v>
      </c>
      <c r="G20" s="11">
        <v>74.2</v>
      </c>
      <c r="H20" s="14">
        <f t="shared" si="1"/>
        <v>69.6</v>
      </c>
      <c r="I20" s="11">
        <v>2</v>
      </c>
      <c r="J20" s="11" t="s">
        <v>18</v>
      </c>
    </row>
    <row r="21" ht="20" customHeight="1" spans="1:10">
      <c r="A21" s="11">
        <v>19</v>
      </c>
      <c r="B21" s="21"/>
      <c r="C21" s="13" t="s">
        <v>37</v>
      </c>
      <c r="D21" s="13" t="str">
        <f>VLOOKUP(E21,'[1]笔试成绩汇总（分岗位）'!$A:$B,2,0)</f>
        <v>5332**********0015</v>
      </c>
      <c r="E21" s="13" t="s">
        <v>40</v>
      </c>
      <c r="F21" s="11">
        <v>184</v>
      </c>
      <c r="G21" s="11">
        <v>73.4</v>
      </c>
      <c r="H21" s="14">
        <f t="shared" si="1"/>
        <v>67.3666666666667</v>
      </c>
      <c r="I21" s="11">
        <v>3</v>
      </c>
      <c r="J21" s="11" t="s">
        <v>18</v>
      </c>
    </row>
    <row r="22" ht="22" customHeight="1" spans="1:10">
      <c r="A22" s="5">
        <v>20</v>
      </c>
      <c r="B22" s="6" t="s">
        <v>41</v>
      </c>
      <c r="C22" s="7" t="s">
        <v>42</v>
      </c>
      <c r="D22" s="7" t="str">
        <f>VLOOKUP(E22,'[1]笔试成绩汇总（分岗位）'!$A:$B,2,0)</f>
        <v>4205**********0329</v>
      </c>
      <c r="E22" s="7" t="s">
        <v>43</v>
      </c>
      <c r="F22" s="5">
        <v>215</v>
      </c>
      <c r="G22" s="5">
        <v>74.2</v>
      </c>
      <c r="H22" s="8">
        <f t="shared" ref="H22:H26" si="2">F22/3*0.5+G22*0.5</f>
        <v>72.9333333333333</v>
      </c>
      <c r="I22" s="5">
        <v>1</v>
      </c>
      <c r="J22" s="5" t="s">
        <v>14</v>
      </c>
    </row>
    <row r="23" ht="21" customHeight="1" spans="1:10">
      <c r="A23" s="5">
        <v>21</v>
      </c>
      <c r="B23" s="10"/>
      <c r="C23" s="7" t="s">
        <v>42</v>
      </c>
      <c r="D23" s="7" t="str">
        <f>VLOOKUP(E23,'[1]笔试成绩汇总（分岗位）'!$A:$B,2,0)</f>
        <v>5332**********4968</v>
      </c>
      <c r="E23" s="7" t="s">
        <v>44</v>
      </c>
      <c r="F23" s="5">
        <v>167.5</v>
      </c>
      <c r="G23" s="5">
        <v>71</v>
      </c>
      <c r="H23" s="8">
        <f t="shared" si="2"/>
        <v>63.4166666666667</v>
      </c>
      <c r="I23" s="5">
        <v>2</v>
      </c>
      <c r="J23" s="5" t="s">
        <v>18</v>
      </c>
    </row>
    <row r="24" ht="25" customHeight="1" spans="1:10">
      <c r="A24" s="11">
        <v>22</v>
      </c>
      <c r="B24" s="12" t="s">
        <v>45</v>
      </c>
      <c r="C24" s="13" t="s">
        <v>46</v>
      </c>
      <c r="D24" s="13" t="str">
        <f>VLOOKUP(E24,'[1]笔试成绩汇总（分岗位）'!$A:$B,2,0)</f>
        <v>5332**********4925</v>
      </c>
      <c r="E24" s="13" t="s">
        <v>47</v>
      </c>
      <c r="F24" s="11">
        <v>164.5</v>
      </c>
      <c r="G24" s="11">
        <v>83.1</v>
      </c>
      <c r="H24" s="14">
        <f t="shared" si="2"/>
        <v>68.9666666666667</v>
      </c>
      <c r="I24" s="11">
        <v>1</v>
      </c>
      <c r="J24" s="11" t="s">
        <v>14</v>
      </c>
    </row>
    <row r="25" ht="20" customHeight="1" spans="1:10">
      <c r="A25" s="11">
        <v>23</v>
      </c>
      <c r="B25" s="20"/>
      <c r="C25" s="13" t="s">
        <v>46</v>
      </c>
      <c r="D25" s="13" t="str">
        <f>VLOOKUP(E25,'[1]笔试成绩汇总（分岗位）'!$A:$B,2,0)</f>
        <v>1426**********1219</v>
      </c>
      <c r="E25" s="13" t="s">
        <v>48</v>
      </c>
      <c r="F25" s="11">
        <v>151.5</v>
      </c>
      <c r="G25" s="11">
        <v>85.4</v>
      </c>
      <c r="H25" s="14">
        <f t="shared" si="2"/>
        <v>67.95</v>
      </c>
      <c r="I25" s="11">
        <v>2</v>
      </c>
      <c r="J25" s="11" t="s">
        <v>18</v>
      </c>
    </row>
    <row r="26" ht="22" customHeight="1" spans="1:10">
      <c r="A26" s="11">
        <v>24</v>
      </c>
      <c r="B26" s="21"/>
      <c r="C26" s="13" t="s">
        <v>46</v>
      </c>
      <c r="D26" s="13" t="str">
        <f>VLOOKUP(E26,'[1]笔试成绩汇总（分岗位）'!$A:$B,2,0)</f>
        <v>5332**********3927</v>
      </c>
      <c r="E26" s="13" t="s">
        <v>49</v>
      </c>
      <c r="F26" s="11">
        <v>161.5</v>
      </c>
      <c r="G26" s="11">
        <v>77.4</v>
      </c>
      <c r="H26" s="14">
        <f t="shared" si="2"/>
        <v>65.6166666666667</v>
      </c>
      <c r="I26" s="11">
        <v>3</v>
      </c>
      <c r="J26" s="11" t="s">
        <v>18</v>
      </c>
    </row>
  </sheetData>
  <mergeCells count="7">
    <mergeCell ref="A1:J1"/>
    <mergeCell ref="B3:B10"/>
    <mergeCell ref="B11:B13"/>
    <mergeCell ref="B14:B16"/>
    <mergeCell ref="B19:B21"/>
    <mergeCell ref="B22:B23"/>
    <mergeCell ref="B24:B26"/>
  </mergeCells>
  <printOptions horizontalCentered="1"/>
  <pageMargins left="1.25972222222222" right="0.751388888888889" top="0.393055555555556" bottom="0.59027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杨敏</cp:lastModifiedBy>
  <dcterms:created xsi:type="dcterms:W3CDTF">2024-04-29T08:02:00Z</dcterms:created>
  <dcterms:modified xsi:type="dcterms:W3CDTF">2024-05-23T09:48:43Z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6AE9BC27FE7949A2A1DA77100CA24862_13</vt:lpwstr>
  </property>
  <property fmtid="{D5CDD505-2E9C-101B-9397-08002B2CF9AE}" pid="3" name="KSOProductBuildVer">
    <vt:lpwstr>2052-12.1.0.16929</vt:lpwstr>
  </property>
</Properties>
</file>