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definedNames>
    <definedName name="_xlnm._FilterDatabase" localSheetId="0" hidden="1">Sheet1!$A$3:$N$75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<sst xmlns="http://schemas.openxmlformats.org/spreadsheetml/2006/main" count="96" uniqueCount="64">
  <si>
    <t>附件：</t>
  </si>
  <si>
    <t>2024年淄博高新区城市社区专职网格员面试成绩及总成绩</t>
  </si>
  <si>
    <t>考场号</t>
  </si>
  <si>
    <t>面试抽签号</t>
  </si>
  <si>
    <t>笔试成绩</t>
  </si>
  <si>
    <t>面试成绩</t>
  </si>
  <si>
    <t>各考场人数</t>
  </si>
  <si>
    <t>面试成绩求和</t>
  </si>
  <si>
    <t>各考场平均分</t>
  </si>
  <si>
    <t>全部考生数</t>
  </si>
  <si>
    <t>全部考生总分</t>
  </si>
  <si>
    <t>全部考生平均分</t>
  </si>
  <si>
    <t>各考场修正系数</t>
  </si>
  <si>
    <t>修正后面试成绩</t>
  </si>
  <si>
    <t>总成绩</t>
  </si>
  <si>
    <t>55.30</t>
  </si>
  <si>
    <t>58.90</t>
  </si>
  <si>
    <t>50.00</t>
  </si>
  <si>
    <t>52.60</t>
  </si>
  <si>
    <t>50.40</t>
  </si>
  <si>
    <t>55.80</t>
  </si>
  <si>
    <t>56.80</t>
  </si>
  <si>
    <t>54.50</t>
  </si>
  <si>
    <t>52.10</t>
  </si>
  <si>
    <t>49.80</t>
  </si>
  <si>
    <t>62.10</t>
  </si>
  <si>
    <t>51.70</t>
  </si>
  <si>
    <t>50.10</t>
  </si>
  <si>
    <t>54.30</t>
  </si>
  <si>
    <t>54.40</t>
  </si>
  <si>
    <t>54.80</t>
  </si>
  <si>
    <t>53.10</t>
  </si>
  <si>
    <t>50.20</t>
  </si>
  <si>
    <t>56.00</t>
  </si>
  <si>
    <t>54.10</t>
  </si>
  <si>
    <t>53.50</t>
  </si>
  <si>
    <t>49.90</t>
  </si>
  <si>
    <t>52.70</t>
  </si>
  <si>
    <t>52.20</t>
  </si>
  <si>
    <t>55.20</t>
  </si>
  <si>
    <t>54.20</t>
  </si>
  <si>
    <t>51.80</t>
  </si>
  <si>
    <t>50.70</t>
  </si>
  <si>
    <t>62.50</t>
  </si>
  <si>
    <t>50.50</t>
  </si>
  <si>
    <t>50.80</t>
  </si>
  <si>
    <t>51.50</t>
  </si>
  <si>
    <t>55.00</t>
  </si>
  <si>
    <t>52.40</t>
  </si>
  <si>
    <t>51.10</t>
  </si>
  <si>
    <t>51.40</t>
  </si>
  <si>
    <t>55.60</t>
  </si>
  <si>
    <t>59.10</t>
  </si>
  <si>
    <t>50.90</t>
  </si>
  <si>
    <t>57.80</t>
  </si>
  <si>
    <t>56.20</t>
  </si>
  <si>
    <t>55.40</t>
  </si>
  <si>
    <t>54.60</t>
  </si>
  <si>
    <t>53.40</t>
  </si>
  <si>
    <t>63.90</t>
  </si>
  <si>
    <t>51.20</t>
  </si>
  <si>
    <t>65.00</t>
  </si>
  <si>
    <t>58.80</t>
  </si>
  <si>
    <t>53.90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</si>
</sst>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0000_ "/>
    <numFmt numFmtId="178" formatCode="0.00_);[Red]\(0.00\)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sz val="12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177" fontId="3" fillId="0" borderId="1" xfId="49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3" fillId="0" borderId="1" xfId="49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176" fontId="3" fillId="0" borderId="1" xfId="49" applyNumberFormat="1" applyFont="1" applyBorder="1" applyAlignment="1">
      <alignment horizontal="center" vertical="center" wrapText="1"/>
    </xf>
    <xf numFmtId="178" fontId="3" fillId="0" borderId="1" xfId="49" applyNumberFormat="1" applyFont="1" applyFill="1" applyBorder="1" applyAlignment="1">
      <alignment horizontal="center" vertical="center" wrapText="1"/>
    </xf>
    <xf numFmtId="177" fontId="3" fillId="0" borderId="3" xfId="49" applyNumberFormat="1" applyFont="1" applyBorder="1" applyAlignment="1">
      <alignment horizontal="center" vertical="center" wrapText="1"/>
    </xf>
    <xf numFmtId="178" fontId="3" fillId="0" borderId="1" xfId="49" applyNumberFormat="1" applyFont="1" applyFill="1" applyBorder="1" applyAlignment="1">
      <alignment horizontal="center" vertical="center" wrapText="1"/>
    </xf>
    <xf numFmtId="176" fontId="0" fillId="0" borderId="1" xfId="0" applyNumberForma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5"/>
  <sheetViews>
    <sheetView tabSelected="1" workbookViewId="0">
      <selection activeCell="P8" sqref="P8"/>
    </sheetView>
  </sheetViews>
  <sheetFormatPr defaultColWidth="9" defaultRowHeight="13.5"/>
  <cols>
    <col min="4" max="4" width="9" style="3"/>
    <col min="7" max="7" width="13.125" customWidth="1"/>
    <col min="10" max="10" width="13.625" customWidth="1"/>
    <col min="11" max="11" width="12.875" customWidth="1"/>
    <col min="12" max="12" width="14.375" customWidth="1"/>
    <col min="13" max="14" width="12.625"/>
  </cols>
  <sheetData>
    <row r="1" s="1" customFormat="1" ht="20" customHeight="1" spans="1:13">
      <c r="A1" s="4" t="s">
        <v>0</v>
      </c>
      <c r="B1" s="4"/>
      <c r="C1" s="4"/>
      <c r="D1" s="5"/>
      <c r="L1" s="5"/>
      <c r="M1" s="21"/>
    </row>
    <row r="2" s="1" customFormat="1" ht="56" customHeight="1" spans="1:13">
      <c r="A2" s="6" t="s">
        <v>1</v>
      </c>
      <c r="B2" s="6"/>
      <c r="C2" s="6"/>
      <c r="D2" s="7"/>
      <c r="E2" s="6"/>
      <c r="F2" s="6"/>
      <c r="G2" s="6"/>
      <c r="H2" s="6"/>
      <c r="I2" s="6"/>
      <c r="J2" s="6"/>
      <c r="K2" s="6"/>
      <c r="L2" s="7"/>
      <c r="M2" s="6"/>
    </row>
    <row r="3" s="1" customFormat="1" ht="33" spans="1:13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22" t="s">
        <v>13</v>
      </c>
      <c r="M3" s="23" t="s">
        <v>14</v>
      </c>
    </row>
    <row r="4" s="2" customFormat="1" ht="16.5" spans="1:13">
      <c r="A4" s="10">
        <v>1</v>
      </c>
      <c r="B4" s="10"/>
      <c r="C4" s="10"/>
      <c r="D4" s="11"/>
      <c r="E4" s="10">
        <v>33</v>
      </c>
      <c r="F4" s="10">
        <f>SUM(D5:D37)</f>
        <v>2884.2</v>
      </c>
      <c r="G4" s="12">
        <f>F4/E4</f>
        <v>87.4</v>
      </c>
      <c r="H4" s="10">
        <v>69</v>
      </c>
      <c r="I4" s="10">
        <f>F4+F39</f>
        <v>6008.6</v>
      </c>
      <c r="J4" s="12">
        <v>87.08115942</v>
      </c>
      <c r="K4" s="24">
        <v>0.99635194</v>
      </c>
      <c r="L4" s="19"/>
      <c r="M4" s="25"/>
    </row>
    <row r="5" ht="14.25" spans="1:13">
      <c r="A5" s="13">
        <v>1</v>
      </c>
      <c r="B5" s="14">
        <v>1</v>
      </c>
      <c r="C5" s="14" t="s">
        <v>15</v>
      </c>
      <c r="D5" s="15">
        <v>89</v>
      </c>
      <c r="E5" s="16"/>
      <c r="F5" s="16"/>
      <c r="G5" s="16"/>
      <c r="H5" s="16"/>
      <c r="I5" s="16"/>
      <c r="J5" s="16"/>
      <c r="K5" s="16"/>
      <c r="L5" s="26">
        <v>88.67532266</v>
      </c>
      <c r="M5" s="26">
        <f>C5*0.3+L5*0.7</f>
        <v>78.662725862</v>
      </c>
    </row>
    <row r="6" ht="14.25" spans="1:13">
      <c r="A6" s="13">
        <v>1</v>
      </c>
      <c r="B6" s="17">
        <v>2</v>
      </c>
      <c r="C6" s="17" t="s">
        <v>16</v>
      </c>
      <c r="D6" s="18">
        <v>87.2</v>
      </c>
      <c r="E6" s="16"/>
      <c r="F6" s="16"/>
      <c r="G6" s="16"/>
      <c r="H6" s="16"/>
      <c r="I6" s="16"/>
      <c r="J6" s="16"/>
      <c r="K6" s="16"/>
      <c r="L6" s="26">
        <v>86.881889168</v>
      </c>
      <c r="M6" s="26">
        <f t="shared" ref="M6:M37" si="0">C6*0.3+L6*0.7</f>
        <v>78.4873224176</v>
      </c>
    </row>
    <row r="7" ht="14.25" spans="1:13">
      <c r="A7" s="13">
        <v>1</v>
      </c>
      <c r="B7" s="17">
        <v>3</v>
      </c>
      <c r="C7" s="17" t="s">
        <v>17</v>
      </c>
      <c r="D7" s="18">
        <v>84</v>
      </c>
      <c r="E7" s="16"/>
      <c r="F7" s="16"/>
      <c r="G7" s="16"/>
      <c r="H7" s="16"/>
      <c r="I7" s="16"/>
      <c r="J7" s="16"/>
      <c r="K7" s="16"/>
      <c r="L7" s="26">
        <v>83.69356296</v>
      </c>
      <c r="M7" s="26">
        <f t="shared" si="0"/>
        <v>73.585494072</v>
      </c>
    </row>
    <row r="8" ht="14.25" spans="1:13">
      <c r="A8" s="13">
        <v>1</v>
      </c>
      <c r="B8" s="17">
        <v>5</v>
      </c>
      <c r="C8" s="17" t="s">
        <v>18</v>
      </c>
      <c r="D8" s="18">
        <v>92.1</v>
      </c>
      <c r="E8" s="16"/>
      <c r="F8" s="16"/>
      <c r="G8" s="16"/>
      <c r="H8" s="16"/>
      <c r="I8" s="16"/>
      <c r="J8" s="16"/>
      <c r="K8" s="16"/>
      <c r="L8" s="26">
        <v>91.764013674</v>
      </c>
      <c r="M8" s="26">
        <f t="shared" si="0"/>
        <v>80.0148095718</v>
      </c>
    </row>
    <row r="9" ht="14.25" spans="1:13">
      <c r="A9" s="13">
        <v>1</v>
      </c>
      <c r="B9" s="17">
        <v>6</v>
      </c>
      <c r="C9" s="17" t="s">
        <v>19</v>
      </c>
      <c r="D9" s="18">
        <v>92.4</v>
      </c>
      <c r="E9" s="16"/>
      <c r="F9" s="16"/>
      <c r="G9" s="16"/>
      <c r="H9" s="16"/>
      <c r="I9" s="16"/>
      <c r="J9" s="16"/>
      <c r="K9" s="16"/>
      <c r="L9" s="26">
        <v>92.062919256</v>
      </c>
      <c r="M9" s="26">
        <f t="shared" si="0"/>
        <v>79.5640434792</v>
      </c>
    </row>
    <row r="10" ht="14.25" spans="1:13">
      <c r="A10" s="13">
        <v>1</v>
      </c>
      <c r="B10" s="17">
        <v>8</v>
      </c>
      <c r="C10" s="17" t="s">
        <v>20</v>
      </c>
      <c r="D10" s="18">
        <v>93.1</v>
      </c>
      <c r="E10" s="16"/>
      <c r="F10" s="16"/>
      <c r="G10" s="16"/>
      <c r="H10" s="16"/>
      <c r="I10" s="16"/>
      <c r="J10" s="16"/>
      <c r="K10" s="16"/>
      <c r="L10" s="26">
        <v>92.760365614</v>
      </c>
      <c r="M10" s="26">
        <f t="shared" si="0"/>
        <v>81.6722559298</v>
      </c>
    </row>
    <row r="11" ht="14.25" spans="1:13">
      <c r="A11" s="13">
        <v>1</v>
      </c>
      <c r="B11" s="17">
        <v>9</v>
      </c>
      <c r="C11" s="17" t="s">
        <v>21</v>
      </c>
      <c r="D11" s="18">
        <v>83.2</v>
      </c>
      <c r="E11" s="16"/>
      <c r="F11" s="16"/>
      <c r="G11" s="16"/>
      <c r="H11" s="16"/>
      <c r="I11" s="16"/>
      <c r="J11" s="16"/>
      <c r="K11" s="16"/>
      <c r="L11" s="26">
        <v>82.896481408</v>
      </c>
      <c r="M11" s="26">
        <f t="shared" si="0"/>
        <v>75.0675369856</v>
      </c>
    </row>
    <row r="12" ht="14.25" spans="1:13">
      <c r="A12" s="13">
        <v>1</v>
      </c>
      <c r="B12" s="17">
        <v>11</v>
      </c>
      <c r="C12" s="17" t="s">
        <v>19</v>
      </c>
      <c r="D12" s="18">
        <v>86.5</v>
      </c>
      <c r="E12" s="16"/>
      <c r="F12" s="16"/>
      <c r="G12" s="16"/>
      <c r="H12" s="16"/>
      <c r="I12" s="16"/>
      <c r="J12" s="16"/>
      <c r="K12" s="16"/>
      <c r="L12" s="26">
        <v>86.18444281</v>
      </c>
      <c r="M12" s="26">
        <f t="shared" si="0"/>
        <v>75.449109967</v>
      </c>
    </row>
    <row r="13" ht="14.25" spans="1:13">
      <c r="A13" s="13">
        <v>1</v>
      </c>
      <c r="B13" s="17">
        <v>12</v>
      </c>
      <c r="C13" s="17" t="s">
        <v>22</v>
      </c>
      <c r="D13" s="18">
        <v>83.2</v>
      </c>
      <c r="E13" s="16"/>
      <c r="F13" s="16"/>
      <c r="G13" s="16"/>
      <c r="H13" s="16"/>
      <c r="I13" s="16"/>
      <c r="J13" s="16"/>
      <c r="K13" s="16"/>
      <c r="L13" s="26">
        <v>82.896481408</v>
      </c>
      <c r="M13" s="26">
        <f t="shared" si="0"/>
        <v>74.3775369856</v>
      </c>
    </row>
    <row r="14" ht="14.25" spans="1:13">
      <c r="A14" s="13">
        <v>1</v>
      </c>
      <c r="B14" s="17">
        <v>13</v>
      </c>
      <c r="C14" s="17" t="s">
        <v>23</v>
      </c>
      <c r="D14" s="18">
        <v>82</v>
      </c>
      <c r="E14" s="16"/>
      <c r="F14" s="16"/>
      <c r="G14" s="16"/>
      <c r="H14" s="16"/>
      <c r="I14" s="16"/>
      <c r="J14" s="16"/>
      <c r="K14" s="16"/>
      <c r="L14" s="26">
        <v>81.70085908</v>
      </c>
      <c r="M14" s="26">
        <f t="shared" si="0"/>
        <v>72.820601356</v>
      </c>
    </row>
    <row r="15" ht="14.25" spans="1:13">
      <c r="A15" s="13">
        <v>1</v>
      </c>
      <c r="B15" s="17">
        <v>14</v>
      </c>
      <c r="C15" s="17" t="s">
        <v>24</v>
      </c>
      <c r="D15" s="18">
        <v>78.4</v>
      </c>
      <c r="E15" s="16"/>
      <c r="F15" s="16"/>
      <c r="G15" s="16"/>
      <c r="H15" s="16"/>
      <c r="I15" s="16"/>
      <c r="J15" s="16"/>
      <c r="K15" s="16"/>
      <c r="L15" s="26">
        <v>78.113992096</v>
      </c>
      <c r="M15" s="26">
        <f t="shared" si="0"/>
        <v>69.6197944672</v>
      </c>
    </row>
    <row r="16" ht="14.25" spans="1:13">
      <c r="A16" s="13">
        <v>1</v>
      </c>
      <c r="B16" s="17">
        <v>15</v>
      </c>
      <c r="C16" s="17" t="s">
        <v>25</v>
      </c>
      <c r="D16" s="18">
        <v>87.6</v>
      </c>
      <c r="E16" s="16"/>
      <c r="F16" s="16"/>
      <c r="G16" s="16"/>
      <c r="H16" s="16"/>
      <c r="I16" s="16"/>
      <c r="J16" s="16"/>
      <c r="K16" s="16"/>
      <c r="L16" s="26">
        <v>87.280429944</v>
      </c>
      <c r="M16" s="26">
        <f t="shared" si="0"/>
        <v>79.7263009608</v>
      </c>
    </row>
    <row r="17" ht="14.25" spans="1:13">
      <c r="A17" s="13">
        <v>1</v>
      </c>
      <c r="B17" s="17">
        <v>16</v>
      </c>
      <c r="C17" s="17" t="s">
        <v>26</v>
      </c>
      <c r="D17" s="18">
        <v>86.2</v>
      </c>
      <c r="E17" s="16"/>
      <c r="F17" s="16"/>
      <c r="G17" s="16"/>
      <c r="H17" s="16"/>
      <c r="I17" s="16"/>
      <c r="J17" s="16"/>
      <c r="K17" s="16"/>
      <c r="L17" s="26">
        <v>85.885537228</v>
      </c>
      <c r="M17" s="26">
        <f t="shared" si="0"/>
        <v>75.6298760596</v>
      </c>
    </row>
    <row r="18" ht="14.25" spans="1:13">
      <c r="A18" s="13">
        <v>1</v>
      </c>
      <c r="B18" s="17">
        <v>17</v>
      </c>
      <c r="C18" s="17" t="s">
        <v>24</v>
      </c>
      <c r="D18" s="18">
        <v>92.5</v>
      </c>
      <c r="E18" s="16"/>
      <c r="F18" s="16"/>
      <c r="G18" s="16"/>
      <c r="H18" s="16"/>
      <c r="I18" s="16"/>
      <c r="J18" s="16"/>
      <c r="K18" s="16"/>
      <c r="L18" s="26">
        <v>92.16255445</v>
      </c>
      <c r="M18" s="26">
        <f t="shared" si="0"/>
        <v>79.453788115</v>
      </c>
    </row>
    <row r="19" ht="14.25" spans="1:13">
      <c r="A19" s="13">
        <v>1</v>
      </c>
      <c r="B19" s="17">
        <v>18</v>
      </c>
      <c r="C19" s="17" t="s">
        <v>27</v>
      </c>
      <c r="D19" s="18">
        <v>88.5</v>
      </c>
      <c r="E19" s="16"/>
      <c r="F19" s="16"/>
      <c r="G19" s="16"/>
      <c r="H19" s="16"/>
      <c r="I19" s="16"/>
      <c r="J19" s="16"/>
      <c r="K19" s="16"/>
      <c r="L19" s="26">
        <v>88.17714669</v>
      </c>
      <c r="M19" s="26">
        <f t="shared" si="0"/>
        <v>76.754002683</v>
      </c>
    </row>
    <row r="20" ht="14.25" spans="1:13">
      <c r="A20" s="13">
        <v>1</v>
      </c>
      <c r="B20" s="17">
        <v>19</v>
      </c>
      <c r="C20" s="17" t="s">
        <v>28</v>
      </c>
      <c r="D20" s="18">
        <v>86.5</v>
      </c>
      <c r="E20" s="16"/>
      <c r="F20" s="16"/>
      <c r="G20" s="16"/>
      <c r="H20" s="16"/>
      <c r="I20" s="16"/>
      <c r="J20" s="16"/>
      <c r="K20" s="16"/>
      <c r="L20" s="26">
        <v>86.18444281</v>
      </c>
      <c r="M20" s="26">
        <f t="shared" si="0"/>
        <v>76.619109967</v>
      </c>
    </row>
    <row r="21" ht="14.25" spans="1:13">
      <c r="A21" s="13">
        <v>1</v>
      </c>
      <c r="B21" s="17">
        <v>20</v>
      </c>
      <c r="C21" s="17" t="s">
        <v>29</v>
      </c>
      <c r="D21" s="18">
        <v>91.4</v>
      </c>
      <c r="E21" s="16"/>
      <c r="F21" s="16"/>
      <c r="G21" s="16"/>
      <c r="H21" s="16"/>
      <c r="I21" s="16"/>
      <c r="J21" s="16"/>
      <c r="K21" s="16"/>
      <c r="L21" s="26">
        <v>91.066567316</v>
      </c>
      <c r="M21" s="26">
        <f t="shared" si="0"/>
        <v>80.0665971212</v>
      </c>
    </row>
    <row r="22" ht="14.25" spans="1:13">
      <c r="A22" s="13">
        <v>1</v>
      </c>
      <c r="B22" s="17">
        <v>21</v>
      </c>
      <c r="C22" s="17" t="s">
        <v>30</v>
      </c>
      <c r="D22" s="18">
        <v>87.6</v>
      </c>
      <c r="E22" s="16"/>
      <c r="F22" s="16"/>
      <c r="G22" s="16"/>
      <c r="H22" s="16"/>
      <c r="I22" s="16"/>
      <c r="J22" s="16"/>
      <c r="K22" s="16"/>
      <c r="L22" s="26">
        <v>87.280429944</v>
      </c>
      <c r="M22" s="26">
        <f t="shared" si="0"/>
        <v>77.5363009608</v>
      </c>
    </row>
    <row r="23" ht="14.25" spans="1:13">
      <c r="A23" s="13">
        <v>1</v>
      </c>
      <c r="B23" s="17">
        <v>22</v>
      </c>
      <c r="C23" s="17">
        <v>50.9</v>
      </c>
      <c r="D23" s="18">
        <v>91.6</v>
      </c>
      <c r="E23" s="16"/>
      <c r="F23" s="16"/>
      <c r="G23" s="16"/>
      <c r="H23" s="16"/>
      <c r="I23" s="16"/>
      <c r="J23" s="16"/>
      <c r="K23" s="16"/>
      <c r="L23" s="26">
        <v>91.265837704</v>
      </c>
      <c r="M23" s="26">
        <f t="shared" si="0"/>
        <v>79.1560863928</v>
      </c>
    </row>
    <row r="24" ht="14.25" spans="1:13">
      <c r="A24" s="13">
        <v>1</v>
      </c>
      <c r="B24" s="17">
        <v>23</v>
      </c>
      <c r="C24" s="17" t="s">
        <v>31</v>
      </c>
      <c r="D24" s="18">
        <v>83.4</v>
      </c>
      <c r="E24" s="16"/>
      <c r="F24" s="16"/>
      <c r="G24" s="16"/>
      <c r="H24" s="16"/>
      <c r="I24" s="16"/>
      <c r="J24" s="16"/>
      <c r="K24" s="16"/>
      <c r="L24" s="26">
        <v>83.095751796</v>
      </c>
      <c r="M24" s="26">
        <f t="shared" si="0"/>
        <v>74.0970262572</v>
      </c>
    </row>
    <row r="25" ht="14.25" spans="1:13">
      <c r="A25" s="13">
        <v>1</v>
      </c>
      <c r="B25" s="17">
        <v>24</v>
      </c>
      <c r="C25" s="17" t="s">
        <v>21</v>
      </c>
      <c r="D25" s="18">
        <v>87.8</v>
      </c>
      <c r="E25" s="16"/>
      <c r="F25" s="16"/>
      <c r="G25" s="16"/>
      <c r="H25" s="16"/>
      <c r="I25" s="16"/>
      <c r="J25" s="16"/>
      <c r="K25" s="16"/>
      <c r="L25" s="26">
        <v>87.479700332</v>
      </c>
      <c r="M25" s="26">
        <f t="shared" si="0"/>
        <v>78.2757902324</v>
      </c>
    </row>
    <row r="26" ht="14.25" spans="1:13">
      <c r="A26" s="13">
        <v>1</v>
      </c>
      <c r="B26" s="17">
        <v>25</v>
      </c>
      <c r="C26" s="17" t="s">
        <v>32</v>
      </c>
      <c r="D26" s="18">
        <v>93.6</v>
      </c>
      <c r="E26" s="16"/>
      <c r="F26" s="16"/>
      <c r="G26" s="16"/>
      <c r="H26" s="16"/>
      <c r="I26" s="16"/>
      <c r="J26" s="16"/>
      <c r="K26" s="16"/>
      <c r="L26" s="26">
        <v>93.258541584</v>
      </c>
      <c r="M26" s="26">
        <f t="shared" si="0"/>
        <v>80.3409791088</v>
      </c>
    </row>
    <row r="27" ht="14.25" spans="1:13">
      <c r="A27" s="13">
        <v>1</v>
      </c>
      <c r="B27" s="17">
        <v>26</v>
      </c>
      <c r="C27" s="17" t="s">
        <v>33</v>
      </c>
      <c r="D27" s="18">
        <v>80.8</v>
      </c>
      <c r="E27" s="16"/>
      <c r="F27" s="16"/>
      <c r="G27" s="16"/>
      <c r="H27" s="16"/>
      <c r="I27" s="16"/>
      <c r="J27" s="16"/>
      <c r="K27" s="16"/>
      <c r="L27" s="26">
        <v>80.505236752</v>
      </c>
      <c r="M27" s="26">
        <f t="shared" si="0"/>
        <v>73.1536657264</v>
      </c>
    </row>
    <row r="28" ht="14.25" spans="1:13">
      <c r="A28" s="13">
        <v>1</v>
      </c>
      <c r="B28" s="17">
        <v>27</v>
      </c>
      <c r="C28" s="17" t="s">
        <v>34</v>
      </c>
      <c r="D28" s="18">
        <v>88.7</v>
      </c>
      <c r="E28" s="16"/>
      <c r="F28" s="16"/>
      <c r="G28" s="16"/>
      <c r="H28" s="16"/>
      <c r="I28" s="16"/>
      <c r="J28" s="16"/>
      <c r="K28" s="16"/>
      <c r="L28" s="26">
        <v>88.376417078</v>
      </c>
      <c r="M28" s="26">
        <f t="shared" si="0"/>
        <v>78.0934919546</v>
      </c>
    </row>
    <row r="29" ht="14.25" spans="1:13">
      <c r="A29" s="13">
        <v>1</v>
      </c>
      <c r="B29" s="17">
        <v>28</v>
      </c>
      <c r="C29" s="17" t="s">
        <v>35</v>
      </c>
      <c r="D29" s="18">
        <v>92.7</v>
      </c>
      <c r="E29" s="16"/>
      <c r="F29" s="16"/>
      <c r="G29" s="16"/>
      <c r="H29" s="16"/>
      <c r="I29" s="16"/>
      <c r="J29" s="16"/>
      <c r="K29" s="16"/>
      <c r="L29" s="26">
        <v>92.361824838</v>
      </c>
      <c r="M29" s="26">
        <f t="shared" si="0"/>
        <v>80.7032773866</v>
      </c>
    </row>
    <row r="30" ht="14.25" spans="1:13">
      <c r="A30" s="13">
        <v>1</v>
      </c>
      <c r="B30" s="17">
        <v>29</v>
      </c>
      <c r="C30" s="17" t="s">
        <v>36</v>
      </c>
      <c r="D30" s="18">
        <v>81.2</v>
      </c>
      <c r="E30" s="16"/>
      <c r="F30" s="16"/>
      <c r="G30" s="16"/>
      <c r="H30" s="16"/>
      <c r="I30" s="16"/>
      <c r="J30" s="16"/>
      <c r="K30" s="16"/>
      <c r="L30" s="26">
        <v>80.903777528</v>
      </c>
      <c r="M30" s="26">
        <f t="shared" si="0"/>
        <v>71.6026442696</v>
      </c>
    </row>
    <row r="31" ht="14.25" spans="1:13">
      <c r="A31" s="13">
        <v>1</v>
      </c>
      <c r="B31" s="17">
        <v>30</v>
      </c>
      <c r="C31" s="17" t="s">
        <v>37</v>
      </c>
      <c r="D31" s="18">
        <v>88</v>
      </c>
      <c r="E31" s="16"/>
      <c r="F31" s="16"/>
      <c r="G31" s="16"/>
      <c r="H31" s="16"/>
      <c r="I31" s="16"/>
      <c r="J31" s="16"/>
      <c r="K31" s="16"/>
      <c r="L31" s="26">
        <v>87.67897072</v>
      </c>
      <c r="M31" s="26">
        <f t="shared" si="0"/>
        <v>77.185279504</v>
      </c>
    </row>
    <row r="32" ht="14.25" spans="1:13">
      <c r="A32" s="13">
        <v>1</v>
      </c>
      <c r="B32" s="17">
        <v>31</v>
      </c>
      <c r="C32" s="17" t="s">
        <v>31</v>
      </c>
      <c r="D32" s="18">
        <v>79.5</v>
      </c>
      <c r="E32" s="16"/>
      <c r="F32" s="16"/>
      <c r="G32" s="16"/>
      <c r="H32" s="16"/>
      <c r="I32" s="16"/>
      <c r="J32" s="16"/>
      <c r="K32" s="16"/>
      <c r="L32" s="26">
        <v>79.20997923</v>
      </c>
      <c r="M32" s="26">
        <f t="shared" si="0"/>
        <v>71.376985461</v>
      </c>
    </row>
    <row r="33" ht="14.25" spans="1:13">
      <c r="A33" s="13">
        <v>1</v>
      </c>
      <c r="B33" s="17">
        <v>32</v>
      </c>
      <c r="C33" s="17" t="s">
        <v>38</v>
      </c>
      <c r="D33" s="18">
        <v>84.6</v>
      </c>
      <c r="E33" s="16"/>
      <c r="F33" s="16"/>
      <c r="G33" s="16"/>
      <c r="H33" s="16"/>
      <c r="I33" s="16"/>
      <c r="J33" s="16"/>
      <c r="K33" s="16"/>
      <c r="L33" s="26">
        <v>84.291374124</v>
      </c>
      <c r="M33" s="26">
        <f t="shared" si="0"/>
        <v>74.6639618868</v>
      </c>
    </row>
    <row r="34" ht="14.25" spans="1:13">
      <c r="A34" s="13">
        <v>1</v>
      </c>
      <c r="B34" s="17">
        <v>33</v>
      </c>
      <c r="C34" s="17" t="s">
        <v>39</v>
      </c>
      <c r="D34" s="18">
        <v>92</v>
      </c>
      <c r="E34" s="16"/>
      <c r="F34" s="16"/>
      <c r="G34" s="16"/>
      <c r="H34" s="16"/>
      <c r="I34" s="16"/>
      <c r="J34" s="16"/>
      <c r="K34" s="16"/>
      <c r="L34" s="26">
        <v>91.66437848</v>
      </c>
      <c r="M34" s="26">
        <f t="shared" si="0"/>
        <v>80.725064936</v>
      </c>
    </row>
    <row r="35" ht="14.25" spans="1:13">
      <c r="A35" s="13">
        <v>1</v>
      </c>
      <c r="B35" s="17">
        <v>34</v>
      </c>
      <c r="C35" s="17" t="s">
        <v>40</v>
      </c>
      <c r="D35" s="18">
        <v>94.5</v>
      </c>
      <c r="E35" s="16"/>
      <c r="F35" s="16"/>
      <c r="G35" s="16"/>
      <c r="H35" s="16"/>
      <c r="I35" s="16"/>
      <c r="J35" s="16"/>
      <c r="K35" s="16"/>
      <c r="L35" s="26">
        <v>94.15525833</v>
      </c>
      <c r="M35" s="26">
        <f t="shared" si="0"/>
        <v>82.168680831</v>
      </c>
    </row>
    <row r="36" ht="14.25" spans="1:13">
      <c r="A36" s="13">
        <v>1</v>
      </c>
      <c r="B36" s="17">
        <v>35</v>
      </c>
      <c r="C36" s="17" t="s">
        <v>41</v>
      </c>
      <c r="D36" s="18">
        <v>89.6</v>
      </c>
      <c r="E36" s="16"/>
      <c r="F36" s="16"/>
      <c r="G36" s="16"/>
      <c r="H36" s="16"/>
      <c r="I36" s="16"/>
      <c r="J36" s="16"/>
      <c r="K36" s="16"/>
      <c r="L36" s="26">
        <v>89.273133824</v>
      </c>
      <c r="M36" s="26">
        <f t="shared" si="0"/>
        <v>78.0311936768</v>
      </c>
    </row>
    <row r="37" ht="14.25" spans="1:13">
      <c r="A37" s="13">
        <v>1</v>
      </c>
      <c r="B37" s="17">
        <v>36</v>
      </c>
      <c r="C37" s="17" t="s">
        <v>42</v>
      </c>
      <c r="D37" s="18">
        <v>84.8</v>
      </c>
      <c r="E37" s="16"/>
      <c r="F37" s="16"/>
      <c r="G37" s="16"/>
      <c r="H37" s="16"/>
      <c r="I37" s="16"/>
      <c r="J37" s="16"/>
      <c r="K37" s="16"/>
      <c r="L37" s="26">
        <v>84.490644512</v>
      </c>
      <c r="M37" s="26">
        <f t="shared" si="0"/>
        <v>74.3534511584</v>
      </c>
    </row>
    <row r="38" s="1" customFormat="1" ht="33" spans="1:13">
      <c r="A38" s="8" t="s">
        <v>2</v>
      </c>
      <c r="B38" s="8" t="s">
        <v>3</v>
      </c>
      <c r="C38" s="8" t="s">
        <v>4</v>
      </c>
      <c r="D38" s="9" t="s">
        <v>5</v>
      </c>
      <c r="E38" s="8" t="s">
        <v>6</v>
      </c>
      <c r="F38" s="8" t="s">
        <v>7</v>
      </c>
      <c r="G38" s="8" t="s">
        <v>8</v>
      </c>
      <c r="H38" s="8" t="s">
        <v>9</v>
      </c>
      <c r="I38" s="8" t="s">
        <v>10</v>
      </c>
      <c r="J38" s="8" t="s">
        <v>11</v>
      </c>
      <c r="K38" s="8" t="s">
        <v>12</v>
      </c>
      <c r="L38" s="22" t="s">
        <v>13</v>
      </c>
      <c r="M38" s="23" t="s">
        <v>14</v>
      </c>
    </row>
    <row r="39" ht="16.5" spans="1:13">
      <c r="A39" s="10">
        <v>2</v>
      </c>
      <c r="B39" s="10"/>
      <c r="C39" s="10"/>
      <c r="D39" s="19"/>
      <c r="E39" s="10">
        <v>36</v>
      </c>
      <c r="F39" s="10">
        <f>SUM(D40:D75)</f>
        <v>3124.4</v>
      </c>
      <c r="G39" s="10">
        <v>86.78888889</v>
      </c>
      <c r="H39" s="10">
        <v>69</v>
      </c>
      <c r="I39" s="10">
        <f>I4</f>
        <v>6008.6</v>
      </c>
      <c r="J39" s="10">
        <v>87.08115942</v>
      </c>
      <c r="K39" s="12">
        <v>1.0033676</v>
      </c>
      <c r="L39" s="10"/>
      <c r="M39" s="10"/>
    </row>
    <row r="40" ht="14.25" spans="1:13">
      <c r="A40" s="20">
        <v>2</v>
      </c>
      <c r="B40" s="17">
        <v>37</v>
      </c>
      <c r="C40" s="17" t="s">
        <v>23</v>
      </c>
      <c r="D40" s="18">
        <v>81.4</v>
      </c>
      <c r="E40" s="16"/>
      <c r="F40" s="16"/>
      <c r="G40" s="16"/>
      <c r="H40" s="16"/>
      <c r="I40" s="16"/>
      <c r="J40" s="16"/>
      <c r="K40" s="16"/>
      <c r="L40" s="26">
        <f>D40*1.0033676</f>
        <v>81.67412264</v>
      </c>
      <c r="M40" s="26">
        <f>C40*0.3+L40*0.7</f>
        <v>72.801885848</v>
      </c>
    </row>
    <row r="41" ht="14.25" spans="1:13">
      <c r="A41" s="20">
        <v>2</v>
      </c>
      <c r="B41" s="17">
        <v>38</v>
      </c>
      <c r="C41" s="17" t="s">
        <v>43</v>
      </c>
      <c r="D41" s="18">
        <v>88.6</v>
      </c>
      <c r="E41" s="16"/>
      <c r="F41" s="16"/>
      <c r="G41" s="16"/>
      <c r="H41" s="16"/>
      <c r="I41" s="16"/>
      <c r="J41" s="16"/>
      <c r="K41" s="16"/>
      <c r="L41" s="26">
        <f t="shared" ref="L41:L75" si="1">D41*1.0033676</f>
        <v>88.89836936</v>
      </c>
      <c r="M41" s="26">
        <f t="shared" ref="M41:M75" si="2">C41*0.3+L41*0.7</f>
        <v>80.978858552</v>
      </c>
    </row>
    <row r="42" ht="14.25" spans="1:13">
      <c r="A42" s="20">
        <v>2</v>
      </c>
      <c r="B42" s="17">
        <v>39</v>
      </c>
      <c r="C42" s="17" t="s">
        <v>44</v>
      </c>
      <c r="D42" s="18">
        <v>89.8</v>
      </c>
      <c r="E42" s="16"/>
      <c r="F42" s="16"/>
      <c r="G42" s="16"/>
      <c r="H42" s="16"/>
      <c r="I42" s="16"/>
      <c r="J42" s="16"/>
      <c r="K42" s="16"/>
      <c r="L42" s="26">
        <f t="shared" si="1"/>
        <v>90.10241048</v>
      </c>
      <c r="M42" s="26">
        <f t="shared" si="2"/>
        <v>78.221687336</v>
      </c>
    </row>
    <row r="43" ht="14.25" spans="1:13">
      <c r="A43" s="20">
        <v>2</v>
      </c>
      <c r="B43" s="17">
        <v>40</v>
      </c>
      <c r="C43" s="17" t="s">
        <v>42</v>
      </c>
      <c r="D43" s="18">
        <v>77.8</v>
      </c>
      <c r="E43" s="16"/>
      <c r="F43" s="16"/>
      <c r="G43" s="16"/>
      <c r="H43" s="16"/>
      <c r="I43" s="16"/>
      <c r="J43" s="16"/>
      <c r="K43" s="16"/>
      <c r="L43" s="26">
        <f t="shared" si="1"/>
        <v>78.06199928</v>
      </c>
      <c r="M43" s="26">
        <f t="shared" si="2"/>
        <v>69.853399496</v>
      </c>
    </row>
    <row r="44" ht="14.25" spans="1:13">
      <c r="A44" s="20">
        <v>2</v>
      </c>
      <c r="B44" s="17">
        <v>41</v>
      </c>
      <c r="C44" s="17" t="s">
        <v>45</v>
      </c>
      <c r="D44" s="18">
        <v>77.4</v>
      </c>
      <c r="E44" s="16"/>
      <c r="F44" s="16"/>
      <c r="G44" s="16"/>
      <c r="H44" s="16"/>
      <c r="I44" s="16"/>
      <c r="J44" s="16"/>
      <c r="K44" s="16"/>
      <c r="L44" s="26">
        <f t="shared" si="1"/>
        <v>77.66065224</v>
      </c>
      <c r="M44" s="26">
        <f t="shared" si="2"/>
        <v>69.602456568</v>
      </c>
    </row>
    <row r="45" ht="14.25" spans="1:13">
      <c r="A45" s="20">
        <v>2</v>
      </c>
      <c r="B45" s="17">
        <v>42</v>
      </c>
      <c r="C45" s="17" t="s">
        <v>29</v>
      </c>
      <c r="D45" s="18">
        <v>89.6</v>
      </c>
      <c r="E45" s="16"/>
      <c r="F45" s="16"/>
      <c r="G45" s="16"/>
      <c r="H45" s="16"/>
      <c r="I45" s="16"/>
      <c r="J45" s="16"/>
      <c r="K45" s="16"/>
      <c r="L45" s="26">
        <f t="shared" si="1"/>
        <v>89.90173696</v>
      </c>
      <c r="M45" s="26">
        <f t="shared" si="2"/>
        <v>79.251215872</v>
      </c>
    </row>
    <row r="46" ht="14.25" spans="1:13">
      <c r="A46" s="20">
        <v>2</v>
      </c>
      <c r="B46" s="17">
        <v>43</v>
      </c>
      <c r="C46" s="17" t="s">
        <v>46</v>
      </c>
      <c r="D46" s="18">
        <v>85.4</v>
      </c>
      <c r="E46" s="16"/>
      <c r="F46" s="16"/>
      <c r="G46" s="16"/>
      <c r="H46" s="16"/>
      <c r="I46" s="16"/>
      <c r="J46" s="16"/>
      <c r="K46" s="16"/>
      <c r="L46" s="26">
        <f t="shared" si="1"/>
        <v>85.68759304</v>
      </c>
      <c r="M46" s="26">
        <f t="shared" si="2"/>
        <v>75.431315128</v>
      </c>
    </row>
    <row r="47" ht="14.25" spans="1:13">
      <c r="A47" s="20">
        <v>2</v>
      </c>
      <c r="B47" s="17">
        <v>44</v>
      </c>
      <c r="C47" s="17" t="s">
        <v>47</v>
      </c>
      <c r="D47" s="18">
        <v>85</v>
      </c>
      <c r="E47" s="16"/>
      <c r="F47" s="16"/>
      <c r="G47" s="16"/>
      <c r="H47" s="16"/>
      <c r="I47" s="16"/>
      <c r="J47" s="16"/>
      <c r="K47" s="16"/>
      <c r="L47" s="26">
        <f t="shared" si="1"/>
        <v>85.286246</v>
      </c>
      <c r="M47" s="26">
        <f t="shared" si="2"/>
        <v>76.2003722</v>
      </c>
    </row>
    <row r="48" ht="14.25" spans="1:13">
      <c r="A48" s="20">
        <v>2</v>
      </c>
      <c r="B48" s="17">
        <v>45</v>
      </c>
      <c r="C48" s="17" t="s">
        <v>48</v>
      </c>
      <c r="D48" s="18">
        <v>90.8</v>
      </c>
      <c r="E48" s="16"/>
      <c r="F48" s="16"/>
      <c r="G48" s="16"/>
      <c r="H48" s="16"/>
      <c r="I48" s="16"/>
      <c r="J48" s="16"/>
      <c r="K48" s="16"/>
      <c r="L48" s="26">
        <f t="shared" si="1"/>
        <v>91.10577808</v>
      </c>
      <c r="M48" s="26">
        <f t="shared" si="2"/>
        <v>79.494044656</v>
      </c>
    </row>
    <row r="49" ht="14.25" spans="1:13">
      <c r="A49" s="20">
        <v>2</v>
      </c>
      <c r="B49" s="17">
        <v>46</v>
      </c>
      <c r="C49" s="17" t="s">
        <v>45</v>
      </c>
      <c r="D49" s="18">
        <v>84.2</v>
      </c>
      <c r="E49" s="16"/>
      <c r="F49" s="16"/>
      <c r="G49" s="16"/>
      <c r="H49" s="16"/>
      <c r="I49" s="16"/>
      <c r="J49" s="16"/>
      <c r="K49" s="16"/>
      <c r="L49" s="26">
        <f t="shared" si="1"/>
        <v>84.48355192</v>
      </c>
      <c r="M49" s="26">
        <f t="shared" si="2"/>
        <v>74.378486344</v>
      </c>
    </row>
    <row r="50" ht="14.25" spans="1:13">
      <c r="A50" s="20">
        <v>2</v>
      </c>
      <c r="B50" s="17">
        <v>47</v>
      </c>
      <c r="C50" s="17" t="s">
        <v>23</v>
      </c>
      <c r="D50" s="18">
        <v>77.8</v>
      </c>
      <c r="E50" s="16"/>
      <c r="F50" s="16"/>
      <c r="G50" s="16"/>
      <c r="H50" s="16"/>
      <c r="I50" s="16"/>
      <c r="J50" s="16"/>
      <c r="K50" s="16"/>
      <c r="L50" s="26">
        <f t="shared" si="1"/>
        <v>78.06199928</v>
      </c>
      <c r="M50" s="26">
        <f t="shared" si="2"/>
        <v>70.273399496</v>
      </c>
    </row>
    <row r="51" ht="14.25" spans="1:13">
      <c r="A51" s="20">
        <v>2</v>
      </c>
      <c r="B51" s="17">
        <v>48</v>
      </c>
      <c r="C51" s="17" t="s">
        <v>48</v>
      </c>
      <c r="D51" s="18">
        <v>81</v>
      </c>
      <c r="E51" s="16"/>
      <c r="F51" s="16"/>
      <c r="G51" s="16"/>
      <c r="H51" s="16"/>
      <c r="I51" s="16"/>
      <c r="J51" s="16"/>
      <c r="K51" s="16"/>
      <c r="L51" s="26">
        <f t="shared" si="1"/>
        <v>81.2727756</v>
      </c>
      <c r="M51" s="26">
        <f t="shared" si="2"/>
        <v>72.61094292</v>
      </c>
    </row>
    <row r="52" ht="14.25" spans="1:13">
      <c r="A52" s="20">
        <v>2</v>
      </c>
      <c r="B52" s="17">
        <v>49</v>
      </c>
      <c r="C52" s="17" t="s">
        <v>24</v>
      </c>
      <c r="D52" s="18">
        <v>91.8</v>
      </c>
      <c r="E52" s="16"/>
      <c r="F52" s="16"/>
      <c r="G52" s="16"/>
      <c r="H52" s="16"/>
      <c r="I52" s="16"/>
      <c r="J52" s="16"/>
      <c r="K52" s="16"/>
      <c r="L52" s="26">
        <f t="shared" si="1"/>
        <v>92.10914568</v>
      </c>
      <c r="M52" s="26">
        <f t="shared" si="2"/>
        <v>79.416401976</v>
      </c>
    </row>
    <row r="53" ht="14.25" spans="1:13">
      <c r="A53" s="20">
        <v>2</v>
      </c>
      <c r="B53" s="17">
        <v>50</v>
      </c>
      <c r="C53" s="17" t="s">
        <v>26</v>
      </c>
      <c r="D53" s="18">
        <v>84.6</v>
      </c>
      <c r="E53" s="16"/>
      <c r="F53" s="16"/>
      <c r="G53" s="16"/>
      <c r="H53" s="16"/>
      <c r="I53" s="16"/>
      <c r="J53" s="16"/>
      <c r="K53" s="16"/>
      <c r="L53" s="26">
        <f t="shared" si="1"/>
        <v>84.88489896</v>
      </c>
      <c r="M53" s="26">
        <f t="shared" si="2"/>
        <v>74.929429272</v>
      </c>
    </row>
    <row r="54" ht="14.25" spans="1:13">
      <c r="A54" s="20">
        <v>2</v>
      </c>
      <c r="B54" s="17">
        <v>51</v>
      </c>
      <c r="C54" s="17" t="s">
        <v>49</v>
      </c>
      <c r="D54" s="18">
        <v>84.4</v>
      </c>
      <c r="E54" s="16"/>
      <c r="F54" s="16"/>
      <c r="G54" s="16"/>
      <c r="H54" s="16"/>
      <c r="I54" s="16"/>
      <c r="J54" s="16"/>
      <c r="K54" s="16"/>
      <c r="L54" s="26">
        <f t="shared" si="1"/>
        <v>84.68422544</v>
      </c>
      <c r="M54" s="26">
        <f t="shared" si="2"/>
        <v>74.608957808</v>
      </c>
    </row>
    <row r="55" ht="14.25" spans="1:13">
      <c r="A55" s="20">
        <v>2</v>
      </c>
      <c r="B55" s="17">
        <v>52</v>
      </c>
      <c r="C55" s="17" t="s">
        <v>17</v>
      </c>
      <c r="D55" s="18">
        <v>93.2</v>
      </c>
      <c r="E55" s="16"/>
      <c r="F55" s="16"/>
      <c r="G55" s="16"/>
      <c r="H55" s="16"/>
      <c r="I55" s="16"/>
      <c r="J55" s="16"/>
      <c r="K55" s="16"/>
      <c r="L55" s="26">
        <f t="shared" si="1"/>
        <v>93.51386032</v>
      </c>
      <c r="M55" s="26">
        <f t="shared" si="2"/>
        <v>80.459702224</v>
      </c>
    </row>
    <row r="56" ht="14.25" spans="1:13">
      <c r="A56" s="20">
        <v>2</v>
      </c>
      <c r="B56" s="17">
        <v>53</v>
      </c>
      <c r="C56" s="17" t="s">
        <v>50</v>
      </c>
      <c r="D56" s="18">
        <v>90.4</v>
      </c>
      <c r="E56" s="16"/>
      <c r="F56" s="16"/>
      <c r="G56" s="16"/>
      <c r="H56" s="16"/>
      <c r="I56" s="16"/>
      <c r="J56" s="16"/>
      <c r="K56" s="16"/>
      <c r="L56" s="26">
        <f t="shared" si="1"/>
        <v>90.70443104</v>
      </c>
      <c r="M56" s="26">
        <f t="shared" si="2"/>
        <v>78.913101728</v>
      </c>
    </row>
    <row r="57" ht="14.25" spans="1:13">
      <c r="A57" s="20">
        <v>2</v>
      </c>
      <c r="B57" s="17">
        <v>54</v>
      </c>
      <c r="C57" s="17" t="s">
        <v>51</v>
      </c>
      <c r="D57" s="18">
        <v>89.2</v>
      </c>
      <c r="E57" s="16"/>
      <c r="F57" s="16"/>
      <c r="G57" s="16"/>
      <c r="H57" s="16"/>
      <c r="I57" s="16"/>
      <c r="J57" s="16"/>
      <c r="K57" s="16"/>
      <c r="L57" s="26">
        <f t="shared" si="1"/>
        <v>89.50038992</v>
      </c>
      <c r="M57" s="26">
        <f t="shared" si="2"/>
        <v>79.330272944</v>
      </c>
    </row>
    <row r="58" ht="14.25" spans="1:13">
      <c r="A58" s="20">
        <v>2</v>
      </c>
      <c r="B58" s="17">
        <v>56</v>
      </c>
      <c r="C58" s="17" t="s">
        <v>52</v>
      </c>
      <c r="D58" s="18">
        <v>84.6</v>
      </c>
      <c r="E58" s="16"/>
      <c r="F58" s="16"/>
      <c r="G58" s="16"/>
      <c r="H58" s="16"/>
      <c r="I58" s="16"/>
      <c r="J58" s="16"/>
      <c r="K58" s="16"/>
      <c r="L58" s="26">
        <f t="shared" si="1"/>
        <v>84.88489896</v>
      </c>
      <c r="M58" s="26">
        <f t="shared" si="2"/>
        <v>77.149429272</v>
      </c>
    </row>
    <row r="59" ht="14.25" spans="1:13">
      <c r="A59" s="20">
        <v>2</v>
      </c>
      <c r="B59" s="17">
        <v>57</v>
      </c>
      <c r="C59" s="17" t="s">
        <v>53</v>
      </c>
      <c r="D59" s="18">
        <v>83.8</v>
      </c>
      <c r="E59" s="16"/>
      <c r="F59" s="16"/>
      <c r="G59" s="16"/>
      <c r="H59" s="16"/>
      <c r="I59" s="16"/>
      <c r="J59" s="16"/>
      <c r="K59" s="16"/>
      <c r="L59" s="26">
        <f t="shared" si="1"/>
        <v>84.08220488</v>
      </c>
      <c r="M59" s="26">
        <f t="shared" si="2"/>
        <v>74.127543416</v>
      </c>
    </row>
    <row r="60" ht="14.25" spans="1:13">
      <c r="A60" s="20">
        <v>2</v>
      </c>
      <c r="B60" s="17">
        <v>58</v>
      </c>
      <c r="C60" s="17" t="s">
        <v>20</v>
      </c>
      <c r="D60" s="18">
        <v>86</v>
      </c>
      <c r="E60" s="16"/>
      <c r="F60" s="16"/>
      <c r="G60" s="16"/>
      <c r="H60" s="16"/>
      <c r="I60" s="16"/>
      <c r="J60" s="16"/>
      <c r="K60" s="16"/>
      <c r="L60" s="26">
        <f t="shared" si="1"/>
        <v>86.2896136</v>
      </c>
      <c r="M60" s="26">
        <f t="shared" si="2"/>
        <v>77.14272952</v>
      </c>
    </row>
    <row r="61" ht="14.25" spans="1:13">
      <c r="A61" s="20">
        <v>2</v>
      </c>
      <c r="B61" s="17">
        <v>59</v>
      </c>
      <c r="C61" s="17" t="s">
        <v>54</v>
      </c>
      <c r="D61" s="18">
        <v>81</v>
      </c>
      <c r="E61" s="16"/>
      <c r="F61" s="16"/>
      <c r="G61" s="16"/>
      <c r="H61" s="16"/>
      <c r="I61" s="16"/>
      <c r="J61" s="16"/>
      <c r="K61" s="16"/>
      <c r="L61" s="26">
        <f t="shared" si="1"/>
        <v>81.2727756</v>
      </c>
      <c r="M61" s="26">
        <f t="shared" si="2"/>
        <v>74.23094292</v>
      </c>
    </row>
    <row r="62" ht="14.25" spans="1:13">
      <c r="A62" s="20">
        <v>2</v>
      </c>
      <c r="B62" s="17">
        <v>60</v>
      </c>
      <c r="C62" s="17" t="s">
        <v>55</v>
      </c>
      <c r="D62" s="18">
        <v>89.8</v>
      </c>
      <c r="E62" s="16"/>
      <c r="F62" s="16"/>
      <c r="G62" s="16"/>
      <c r="H62" s="16"/>
      <c r="I62" s="16"/>
      <c r="J62" s="16"/>
      <c r="K62" s="16"/>
      <c r="L62" s="26">
        <f t="shared" si="1"/>
        <v>90.10241048</v>
      </c>
      <c r="M62" s="26">
        <f t="shared" si="2"/>
        <v>79.931687336</v>
      </c>
    </row>
    <row r="63" ht="14.25" spans="1:13">
      <c r="A63" s="20">
        <v>2</v>
      </c>
      <c r="B63" s="17">
        <v>61</v>
      </c>
      <c r="C63" s="17" t="s">
        <v>56</v>
      </c>
      <c r="D63" s="18">
        <v>89.6</v>
      </c>
      <c r="E63" s="16"/>
      <c r="F63" s="16"/>
      <c r="G63" s="16"/>
      <c r="H63" s="16"/>
      <c r="I63" s="16"/>
      <c r="J63" s="16"/>
      <c r="K63" s="16"/>
      <c r="L63" s="26">
        <f t="shared" si="1"/>
        <v>89.90173696</v>
      </c>
      <c r="M63" s="26">
        <f t="shared" si="2"/>
        <v>79.551215872</v>
      </c>
    </row>
    <row r="64" ht="14.25" spans="1:13">
      <c r="A64" s="20">
        <v>2</v>
      </c>
      <c r="B64" s="17">
        <v>62</v>
      </c>
      <c r="C64" s="17" t="s">
        <v>57</v>
      </c>
      <c r="D64" s="18">
        <v>88.8</v>
      </c>
      <c r="E64" s="16"/>
      <c r="F64" s="16"/>
      <c r="G64" s="16"/>
      <c r="H64" s="16"/>
      <c r="I64" s="16"/>
      <c r="J64" s="16"/>
      <c r="K64" s="16"/>
      <c r="L64" s="26">
        <f t="shared" si="1"/>
        <v>89.09904288</v>
      </c>
      <c r="M64" s="26">
        <f t="shared" si="2"/>
        <v>78.749330016</v>
      </c>
    </row>
    <row r="65" ht="14.25" spans="1:13">
      <c r="A65" s="20">
        <v>2</v>
      </c>
      <c r="B65" s="17">
        <v>63</v>
      </c>
      <c r="C65" s="17" t="s">
        <v>58</v>
      </c>
      <c r="D65" s="18">
        <v>90</v>
      </c>
      <c r="E65" s="16"/>
      <c r="F65" s="16"/>
      <c r="G65" s="16"/>
      <c r="H65" s="16"/>
      <c r="I65" s="16"/>
      <c r="J65" s="16"/>
      <c r="K65" s="16"/>
      <c r="L65" s="26">
        <f t="shared" si="1"/>
        <v>90.303084</v>
      </c>
      <c r="M65" s="26">
        <f t="shared" si="2"/>
        <v>79.2321588</v>
      </c>
    </row>
    <row r="66" ht="14.25" spans="1:13">
      <c r="A66" s="20">
        <v>2</v>
      </c>
      <c r="B66" s="17">
        <v>64</v>
      </c>
      <c r="C66" s="17" t="s">
        <v>42</v>
      </c>
      <c r="D66" s="18">
        <v>86</v>
      </c>
      <c r="E66" s="16"/>
      <c r="F66" s="16"/>
      <c r="G66" s="16"/>
      <c r="H66" s="16"/>
      <c r="I66" s="16"/>
      <c r="J66" s="16"/>
      <c r="K66" s="16"/>
      <c r="L66" s="26">
        <f t="shared" si="1"/>
        <v>86.2896136</v>
      </c>
      <c r="M66" s="26">
        <f t="shared" si="2"/>
        <v>75.61272952</v>
      </c>
    </row>
    <row r="67" ht="14.25" spans="1:13">
      <c r="A67" s="20">
        <v>2</v>
      </c>
      <c r="B67" s="17">
        <v>65</v>
      </c>
      <c r="C67" s="17" t="s">
        <v>59</v>
      </c>
      <c r="D67" s="18">
        <v>89.2</v>
      </c>
      <c r="E67" s="16"/>
      <c r="F67" s="16"/>
      <c r="G67" s="16"/>
      <c r="H67" s="16"/>
      <c r="I67" s="16"/>
      <c r="J67" s="16"/>
      <c r="K67" s="16"/>
      <c r="L67" s="26">
        <f t="shared" si="1"/>
        <v>89.50038992</v>
      </c>
      <c r="M67" s="26">
        <f t="shared" si="2"/>
        <v>81.820272944</v>
      </c>
    </row>
    <row r="68" ht="14.25" spans="1:13">
      <c r="A68" s="20">
        <v>2</v>
      </c>
      <c r="B68" s="17">
        <v>66</v>
      </c>
      <c r="C68" s="17" t="s">
        <v>60</v>
      </c>
      <c r="D68" s="18">
        <v>89</v>
      </c>
      <c r="E68" s="16"/>
      <c r="F68" s="16"/>
      <c r="G68" s="16"/>
      <c r="H68" s="16"/>
      <c r="I68" s="16"/>
      <c r="J68" s="16"/>
      <c r="K68" s="16"/>
      <c r="L68" s="26">
        <f t="shared" si="1"/>
        <v>89.2997164</v>
      </c>
      <c r="M68" s="26">
        <f t="shared" si="2"/>
        <v>77.86980148</v>
      </c>
    </row>
    <row r="69" ht="14.25" spans="1:13">
      <c r="A69" s="20">
        <v>2</v>
      </c>
      <c r="B69" s="17">
        <v>67</v>
      </c>
      <c r="C69" s="17" t="s">
        <v>48</v>
      </c>
      <c r="D69" s="18">
        <v>93.4</v>
      </c>
      <c r="E69" s="16"/>
      <c r="F69" s="16"/>
      <c r="G69" s="16"/>
      <c r="H69" s="16"/>
      <c r="I69" s="16"/>
      <c r="J69" s="16"/>
      <c r="K69" s="16"/>
      <c r="L69" s="26">
        <f t="shared" si="1"/>
        <v>93.71453384</v>
      </c>
      <c r="M69" s="26">
        <f t="shared" si="2"/>
        <v>81.320173688</v>
      </c>
    </row>
    <row r="70" ht="14.25" spans="1:13">
      <c r="A70" s="20">
        <v>2</v>
      </c>
      <c r="B70" s="17">
        <v>68</v>
      </c>
      <c r="C70" s="17" t="s">
        <v>60</v>
      </c>
      <c r="D70" s="18">
        <v>87</v>
      </c>
      <c r="E70" s="16"/>
      <c r="F70" s="16"/>
      <c r="G70" s="16"/>
      <c r="H70" s="16"/>
      <c r="I70" s="16"/>
      <c r="J70" s="16"/>
      <c r="K70" s="16"/>
      <c r="L70" s="26">
        <f t="shared" si="1"/>
        <v>87.2929812</v>
      </c>
      <c r="M70" s="26">
        <f t="shared" si="2"/>
        <v>76.46508684</v>
      </c>
    </row>
    <row r="71" ht="14.25" spans="1:13">
      <c r="A71" s="20">
        <v>2</v>
      </c>
      <c r="B71" s="17">
        <v>69</v>
      </c>
      <c r="C71" s="17" t="s">
        <v>61</v>
      </c>
      <c r="D71" s="18">
        <v>92.6</v>
      </c>
      <c r="E71" s="16"/>
      <c r="F71" s="16"/>
      <c r="G71" s="16"/>
      <c r="H71" s="16"/>
      <c r="I71" s="16"/>
      <c r="J71" s="16"/>
      <c r="K71" s="16"/>
      <c r="L71" s="26">
        <f t="shared" si="1"/>
        <v>92.91183976</v>
      </c>
      <c r="M71" s="26">
        <f t="shared" si="2"/>
        <v>84.538287832</v>
      </c>
    </row>
    <row r="72" ht="14.25" spans="1:13">
      <c r="A72" s="20">
        <v>2</v>
      </c>
      <c r="B72" s="17">
        <v>70</v>
      </c>
      <c r="C72" s="17" t="s">
        <v>62</v>
      </c>
      <c r="D72" s="18">
        <v>90.4</v>
      </c>
      <c r="E72" s="16"/>
      <c r="F72" s="16"/>
      <c r="G72" s="16"/>
      <c r="H72" s="16"/>
      <c r="I72" s="16"/>
      <c r="J72" s="16"/>
      <c r="K72" s="16"/>
      <c r="L72" s="26">
        <f t="shared" si="1"/>
        <v>90.70443104</v>
      </c>
      <c r="M72" s="26">
        <f t="shared" si="2"/>
        <v>81.133101728</v>
      </c>
    </row>
    <row r="73" ht="14.25" spans="1:13">
      <c r="A73" s="20">
        <v>2</v>
      </c>
      <c r="B73" s="17">
        <v>71</v>
      </c>
      <c r="C73" s="17" t="s">
        <v>63</v>
      </c>
      <c r="D73" s="18">
        <v>89</v>
      </c>
      <c r="E73" s="16"/>
      <c r="F73" s="16"/>
      <c r="G73" s="16"/>
      <c r="H73" s="16"/>
      <c r="I73" s="16"/>
      <c r="J73" s="16"/>
      <c r="K73" s="16"/>
      <c r="L73" s="26">
        <f t="shared" si="1"/>
        <v>89.2997164</v>
      </c>
      <c r="M73" s="26">
        <f t="shared" si="2"/>
        <v>78.67980148</v>
      </c>
    </row>
    <row r="74" ht="14.25" spans="1:13">
      <c r="A74" s="20">
        <v>2</v>
      </c>
      <c r="B74" s="17">
        <v>72</v>
      </c>
      <c r="C74" s="17" t="s">
        <v>48</v>
      </c>
      <c r="D74" s="18">
        <v>84.8</v>
      </c>
      <c r="E74" s="16"/>
      <c r="F74" s="16"/>
      <c r="G74" s="16"/>
      <c r="H74" s="16"/>
      <c r="I74" s="16"/>
      <c r="J74" s="16"/>
      <c r="K74" s="16"/>
      <c r="L74" s="26">
        <f t="shared" si="1"/>
        <v>85.08557248</v>
      </c>
      <c r="M74" s="26">
        <f t="shared" si="2"/>
        <v>75.279900736</v>
      </c>
    </row>
    <row r="75" ht="14.25" spans="1:13">
      <c r="A75" s="20">
        <v>2</v>
      </c>
      <c r="B75" s="17">
        <v>73</v>
      </c>
      <c r="C75" s="17" t="s">
        <v>50</v>
      </c>
      <c r="D75" s="18">
        <v>87</v>
      </c>
      <c r="E75" s="16"/>
      <c r="F75" s="16"/>
      <c r="G75" s="16"/>
      <c r="H75" s="16"/>
      <c r="I75" s="16"/>
      <c r="J75" s="16"/>
      <c r="K75" s="16"/>
      <c r="L75" s="26">
        <f t="shared" si="1"/>
        <v>87.2929812</v>
      </c>
      <c r="M75" s="26">
        <f t="shared" si="2"/>
        <v>76.52508684</v>
      </c>
    </row>
  </sheetData>
  <autoFilter ref="A3:N75">
    <extLst/>
  </autoFilter>
  <mergeCells count="2">
    <mergeCell ref="A1:B1"/>
    <mergeCell ref="A2:M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2024-04-28T00:55:14Z</dcterms:created>
  <dcterms:modified xsi:type="dcterms:W3CDTF">2024-04-28T01:55:03Z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5FD100110BBB4F57A788FE72657EF05D_11</vt:lpwstr>
  </property>
  <property fmtid="{D5CDD505-2E9C-101B-9397-08002B2CF9AE}" pid="3" name="KSOProductBuildVer">
    <vt:lpwstr>2052-12.1.0.16417</vt:lpwstr>
  </property>
</Properties>
</file>