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ovip\Nutstore\1\1-招聘面试\2-招聘安排\2024年招聘\8-3月特岗\"/>
    </mc:Choice>
  </mc:AlternateContent>
  <xr:revisionPtr revIDLastSave="0" documentId="13_ncr:1_{F3C09E45-4332-4D9C-8C2D-880ACB866300}" xr6:coauthVersionLast="47" xr6:coauthVersionMax="47" xr10:uidLastSave="{00000000-0000-0000-0000-000000000000}"/>
  <bookViews>
    <workbookView xWindow="-270" yWindow="210" windowWidth="13410" windowHeight="10815" tabRatio="412" activeTab="1" xr2:uid="{00000000-000D-0000-FFFF-FFFF00000000}"/>
  </bookViews>
  <sheets>
    <sheet name="招聘单位目录" sheetId="1" r:id="rId1"/>
    <sheet name="医院" sheetId="2" r:id="rId2"/>
    <sheet name="Sheet1" sheetId="3" r:id="rId3"/>
  </sheets>
  <definedNames>
    <definedName name="_xlnm._FilterDatabase" localSheetId="2" hidden="1">Sheet1!$A$1:$Z$36</definedName>
    <definedName name="_xlnm._FilterDatabase" localSheetId="1" hidden="1">医院!$B$1:$L$36</definedName>
    <definedName name="_xlnm.Print_Titles" localSheetId="1">医院!$1:$1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O20" i="3" s="1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2" i="3"/>
  <c r="O2" i="3" s="1"/>
  <c r="Q3" i="3"/>
  <c r="Q4" i="3"/>
  <c r="Q5" i="3"/>
  <c r="Q6" i="3"/>
  <c r="Q7" i="3"/>
  <c r="Q8" i="3"/>
  <c r="Q9" i="3"/>
  <c r="Q10" i="3"/>
  <c r="N10" i="3" s="1"/>
  <c r="Q11" i="3"/>
  <c r="Q12" i="3"/>
  <c r="Q13" i="3"/>
  <c r="Q14" i="3"/>
  <c r="Q15" i="3"/>
  <c r="Q16" i="3"/>
  <c r="Q17" i="3"/>
  <c r="Q18" i="3"/>
  <c r="Q19" i="3"/>
  <c r="Q20" i="3"/>
  <c r="Q21" i="3"/>
  <c r="Q22" i="3"/>
  <c r="N22" i="3" s="1"/>
  <c r="Q23" i="3"/>
  <c r="Q24" i="3"/>
  <c r="Q25" i="3"/>
  <c r="Q26" i="3"/>
  <c r="Q27" i="3"/>
  <c r="Q28" i="3"/>
  <c r="Q29" i="3"/>
  <c r="Q30" i="3"/>
  <c r="Q31" i="3"/>
  <c r="Q32" i="3"/>
  <c r="Q33" i="3"/>
  <c r="Q34" i="3"/>
  <c r="N34" i="3" s="1"/>
  <c r="Q35" i="3"/>
  <c r="Q2" i="3"/>
  <c r="L3" i="3"/>
  <c r="N3" i="3" s="1"/>
  <c r="L4" i="3"/>
  <c r="L5" i="3"/>
  <c r="L6" i="3"/>
  <c r="L7" i="3"/>
  <c r="L8" i="3"/>
  <c r="L9" i="3"/>
  <c r="L10" i="3"/>
  <c r="L11" i="3"/>
  <c r="L12" i="3"/>
  <c r="L13" i="3"/>
  <c r="N13" i="3" s="1"/>
  <c r="L14" i="3"/>
  <c r="N14" i="3" s="1"/>
  <c r="L15" i="3"/>
  <c r="N15" i="3" s="1"/>
  <c r="L16" i="3"/>
  <c r="L17" i="3"/>
  <c r="L18" i="3"/>
  <c r="L19" i="3"/>
  <c r="L20" i="3"/>
  <c r="L21" i="3"/>
  <c r="L22" i="3"/>
  <c r="L23" i="3"/>
  <c r="L24" i="3"/>
  <c r="L25" i="3"/>
  <c r="L26" i="3"/>
  <c r="N26" i="3" s="1"/>
  <c r="L27" i="3"/>
  <c r="N27" i="3" s="1"/>
  <c r="L28" i="3"/>
  <c r="L29" i="3"/>
  <c r="L30" i="3"/>
  <c r="L31" i="3"/>
  <c r="L32" i="3"/>
  <c r="L33" i="3"/>
  <c r="L34" i="3"/>
  <c r="L35" i="3"/>
  <c r="L2" i="3"/>
  <c r="U36" i="3"/>
  <c r="O33" i="3" l="1"/>
  <c r="N33" i="3"/>
  <c r="N20" i="3"/>
  <c r="N31" i="3"/>
  <c r="N19" i="3"/>
  <c r="N7" i="3"/>
  <c r="N25" i="3"/>
  <c r="O21" i="3"/>
  <c r="O32" i="3"/>
  <c r="O8" i="3"/>
  <c r="N21" i="3"/>
  <c r="N8" i="3"/>
  <c r="N30" i="3"/>
  <c r="N18" i="3"/>
  <c r="N6" i="3"/>
  <c r="N28" i="3"/>
  <c r="N16" i="3"/>
  <c r="N4" i="3"/>
  <c r="O27" i="3"/>
  <c r="O15" i="3"/>
  <c r="O3" i="3"/>
  <c r="N9" i="3"/>
  <c r="N32" i="3"/>
  <c r="N2" i="3"/>
  <c r="N24" i="3"/>
  <c r="N12" i="3"/>
  <c r="O9" i="3"/>
  <c r="O26" i="3"/>
  <c r="O14" i="3"/>
  <c r="N35" i="3"/>
  <c r="N29" i="3"/>
  <c r="N23" i="3"/>
  <c r="N17" i="3"/>
  <c r="N11" i="3"/>
  <c r="N5" i="3"/>
  <c r="O31" i="3"/>
  <c r="O25" i="3"/>
  <c r="O19" i="3"/>
  <c r="O13" i="3"/>
  <c r="O7" i="3"/>
  <c r="O28" i="3"/>
  <c r="O22" i="3"/>
  <c r="O16" i="3"/>
  <c r="O10" i="3"/>
  <c r="O4" i="3"/>
  <c r="O34" i="3"/>
  <c r="O30" i="3"/>
  <c r="O24" i="3"/>
  <c r="O18" i="3"/>
  <c r="O12" i="3"/>
  <c r="O6" i="3"/>
  <c r="O35" i="3"/>
  <c r="O29" i="3"/>
  <c r="O23" i="3"/>
  <c r="O17" i="3"/>
  <c r="O11" i="3"/>
  <c r="O5" i="3"/>
  <c r="F36" i="2"/>
</calcChain>
</file>

<file path=xl/sharedStrings.xml><?xml version="1.0" encoding="utf-8"?>
<sst xmlns="http://schemas.openxmlformats.org/spreadsheetml/2006/main" count="894" uniqueCount="149">
  <si>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</si>
  <si>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</si>
  <si>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</si>
  <si>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</si>
  <si>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</si>
  <si>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</si>
  <si>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</si>
  <si>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</si>
  <si>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</si>
  <si>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</si>
  <si>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</si>
  <si>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说明</t>
  </si>
  <si>
    <t>本单位目录为目前已列出的有关单位情况。每个周期报材料时，如有情况变化，可在相应单位有关栏目上进行修改，但务必用其他颜色字体或背景加以标注。</t>
  </si>
  <si>
    <t>C13</t>
  </si>
  <si>
    <t>浙江大学医学院附属邵逸夫医院</t>
  </si>
  <si>
    <t>浙江大学</t>
  </si>
  <si>
    <t>一家融高品质医疗、创新性科研、规范化教学为一体的，具有国内示范水准的三级甲等医院。连续四年稳居全国国家三级公立医院绩效考核参评医院的A++序列，连续八年荣获“中国医疗机构最佳雇主”荣誉称号。医院致力于微创外科技术在临床的应用和推广，以临床结合科研的路径，引领了中国及世界腔镜外科的发展。</t>
  </si>
  <si>
    <t>http://zp.srrsh.com,“通知公告”栏目</t>
  </si>
  <si>
    <t>杭州市庆春东路3号</t>
  </si>
  <si>
    <t>人事科 魏锴</t>
  </si>
  <si>
    <t>0571-86006663</t>
  </si>
  <si>
    <t>zp@srsrh.com</t>
  </si>
  <si>
    <t>仅接受网上在线报名，网址http://zp.srrsh.com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</si>
  <si>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</si>
  <si>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</si>
  <si>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</si>
  <si>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</si>
  <si>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</si>
  <si>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</si>
  <si>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</si>
  <si>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</si>
  <si>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</t>
  </si>
  <si>
    <t>岗位相关联系人、方式</t>
  </si>
  <si>
    <t>普外科</t>
  </si>
  <si>
    <t>C13-24-002</t>
  </si>
  <si>
    <t>普外内镜医师</t>
  </si>
  <si>
    <t>35周岁</t>
  </si>
  <si>
    <t>研究生/博士</t>
  </si>
  <si>
    <t>临床医学、外科学（普外）、微创医学、内科学（消化）</t>
  </si>
  <si>
    <t>医院人事科0571-86006663</t>
  </si>
  <si>
    <t>C13-24-003</t>
  </si>
  <si>
    <t>血管外科医师</t>
  </si>
  <si>
    <t>临床医学、外科学（普外）、微创医学、外科学（血管外科）</t>
  </si>
  <si>
    <t>头颈外科</t>
  </si>
  <si>
    <t>C13-24-007</t>
  </si>
  <si>
    <t>医师</t>
  </si>
  <si>
    <t>45周岁*</t>
  </si>
  <si>
    <t>研究生/硕士</t>
  </si>
  <si>
    <t>副高级职称</t>
  </si>
  <si>
    <t>口腔医学（颌面外科方向）</t>
  </si>
  <si>
    <t>具有丰富的临床工作经验，正高级职称可适当放宽年龄要求</t>
  </si>
  <si>
    <t>胸外科</t>
  </si>
  <si>
    <t>C13-24-009</t>
  </si>
  <si>
    <t>临床医学、外科学、肿瘤学、微创医学</t>
  </si>
  <si>
    <t>耳鼻咽喉头颈外科</t>
  </si>
  <si>
    <t>C13-24-012</t>
  </si>
  <si>
    <t>临床医学、耳鼻咽喉科学、外科学</t>
  </si>
  <si>
    <t>C13-24-013</t>
  </si>
  <si>
    <t>心脏外科</t>
  </si>
  <si>
    <t>C13-24-014</t>
  </si>
  <si>
    <t>临床医学、外科学（心胸外）</t>
  </si>
  <si>
    <t>妇产科</t>
  </si>
  <si>
    <t>C13-24-024</t>
  </si>
  <si>
    <t>产科业务骨干医师</t>
  </si>
  <si>
    <t>临床医学、妇产科学、生殖医学、外科学、微创医学、围产医学</t>
  </si>
  <si>
    <t>C13-24-025</t>
  </si>
  <si>
    <t>45周岁</t>
  </si>
  <si>
    <t>中级职称</t>
  </si>
  <si>
    <t>肝病感染科</t>
  </si>
  <si>
    <t>C13-24-027</t>
  </si>
  <si>
    <t>临床医学、内科学（传染）</t>
  </si>
  <si>
    <t>精神卫生科</t>
  </si>
  <si>
    <t>C13-24-029</t>
  </si>
  <si>
    <t>临床医学、精神病与精神卫生学、神经病学</t>
  </si>
  <si>
    <t>心内科</t>
  </si>
  <si>
    <t>C13-24-033</t>
  </si>
  <si>
    <t>临床医学、内科学（心血管）</t>
  </si>
  <si>
    <t>皮肤科</t>
  </si>
  <si>
    <t>C13-24-040</t>
  </si>
  <si>
    <t>临床医学、皮肤病与性病学</t>
  </si>
  <si>
    <t>核医学科</t>
  </si>
  <si>
    <t>C13-24-043</t>
  </si>
  <si>
    <t>核医学化学师</t>
  </si>
  <si>
    <t>30周岁</t>
  </si>
  <si>
    <t>放射化学、药学、临床医学、内科学、影像医学与核医学</t>
  </si>
  <si>
    <t>放疗科</t>
  </si>
  <si>
    <t>C13-24-045</t>
  </si>
  <si>
    <t>物理师</t>
  </si>
  <si>
    <t>影像医学与核医学、生物物理、生物医学工程、核技术及应用、核科学与技术、放射物理学、物理学、核工程等相关专业</t>
  </si>
  <si>
    <t>C13-24-047</t>
  </si>
  <si>
    <t>临床医学、内科学、肿瘤学、肿瘤放射治疗</t>
  </si>
  <si>
    <t>针灸推拿科</t>
  </si>
  <si>
    <t>C13-24-051</t>
  </si>
  <si>
    <t>针灸推拿学</t>
  </si>
  <si>
    <t>急诊医学科</t>
  </si>
  <si>
    <t>C13-24-054</t>
  </si>
  <si>
    <t>临床医学、急诊医学、重症医学、内科学、外科学</t>
  </si>
  <si>
    <t>C13-24-055</t>
  </si>
  <si>
    <t>重症医学科</t>
  </si>
  <si>
    <t>C13-24-057</t>
  </si>
  <si>
    <t>临床医学、重症医学、内科学、外科学</t>
  </si>
  <si>
    <t>麻醉科</t>
  </si>
  <si>
    <t>C13-24-059</t>
  </si>
  <si>
    <t>临床医学、麻醉学、外科学、内科学</t>
  </si>
  <si>
    <t>超声医学科</t>
  </si>
  <si>
    <t>C13-24-062</t>
  </si>
  <si>
    <t>影像医学与核医学、肿瘤学、医学影像学、临床医学专业、外科学、内科学</t>
  </si>
  <si>
    <t>C13-24-063</t>
  </si>
  <si>
    <t>护理</t>
  </si>
  <si>
    <t>C13-24-073</t>
  </si>
  <si>
    <t>30周岁*</t>
  </si>
  <si>
    <t>护理学</t>
  </si>
  <si>
    <t>非应届要求中级以上职称，年龄可放宽至35周岁。</t>
  </si>
  <si>
    <t>C13-24-074</t>
  </si>
  <si>
    <t>中心实验室</t>
  </si>
  <si>
    <t>C13-24-087</t>
  </si>
  <si>
    <t>技术员</t>
  </si>
  <si>
    <t>医学技术类、基础医学、免疫学、病原生物学、临床检验诊断学</t>
  </si>
  <si>
    <t>科研</t>
  </si>
  <si>
    <t>C13-24-089</t>
  </si>
  <si>
    <t>特聘研究员/特聘副研究员/科研助手</t>
  </si>
  <si>
    <t>40周岁</t>
  </si>
  <si>
    <t>医学、生物学类、基础医学类、生物科学类、药学类、材料类、材料科学与工程类、化学工程与技术类、化工与制药类、统计学类、公共卫生与预防医学类、医学大类等相关专业</t>
  </si>
  <si>
    <t>C13-24-106</t>
  </si>
  <si>
    <t>完成住院医师规范化培训；非应届生要求职业资格和中级职称</t>
  </si>
  <si>
    <t>C13-24-107</t>
  </si>
  <si>
    <t>临床营养科</t>
  </si>
  <si>
    <t>C13-24-108</t>
  </si>
  <si>
    <t>营养医师</t>
  </si>
  <si>
    <t>临床医学、内科学</t>
  </si>
  <si>
    <t>非应届生要求职业资格和中级职称</t>
  </si>
  <si>
    <t>C13-24-109</t>
  </si>
  <si>
    <t>影像医学与核医学、肿瘤学、内科学（内分泌与代谢）、临床医学</t>
  </si>
  <si>
    <t>输血科</t>
  </si>
  <si>
    <t>C13-24-110</t>
  </si>
  <si>
    <t>临床医学、输血医学</t>
  </si>
  <si>
    <t>药学部</t>
  </si>
  <si>
    <t>C13-24-111</t>
  </si>
  <si>
    <t>药师</t>
  </si>
  <si>
    <t>药学、药剂学、药理学、临床药学</t>
  </si>
  <si>
    <t>医学院校药学相关专业</t>
  </si>
  <si>
    <t>临床医技储备人才</t>
  </si>
  <si>
    <t>C13-24-112</t>
  </si>
  <si>
    <t>临床医学类、基础医学类</t>
  </si>
  <si>
    <t>35周岁</t>
    <phoneticPr fontId="15" type="noConversion"/>
  </si>
  <si>
    <t>其他条件及备注</t>
  </si>
  <si>
    <t>匹配</t>
    <phoneticPr fontId="15" type="noConversion"/>
  </si>
  <si>
    <t>C13-24-002</t>
    <phoneticPr fontId="15" type="noConversion"/>
  </si>
  <si>
    <t>序号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</si>
</sst>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宋体"/>
      <charset val="134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Calibri"/>
      <family val="2"/>
    </font>
    <font>
      <sz val="8"/>
      <color rgb="FFFF0000"/>
      <name val="宋体"/>
      <family val="3"/>
      <charset val="134"/>
      <scheme val="minor"/>
    </font>
    <font>
      <sz val="8"/>
      <color theme="1"/>
      <name val="Arial"/>
      <family val="2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69"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_特殊、紧缺专业技术岗位招聘单位目录" xfId="2" xr:uid="{00000000-0005-0000-0000-000032000000}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zoomScale="130" zoomScaleNormal="130" workbookViewId="0">
      <pane ySplit="1" topLeftCell="A2" activePane="bottomLeft" state="frozen"/>
      <selection pane="bottomLeft" activeCell="D3" sqref="D3"/>
    </sheetView>
  </sheetViews>
  <sheetFormatPr defaultColWidth="9" defaultRowHeight="13.5" x14ac:dyDescent="0.15"/>
  <cols>
    <col min="1" max="1" width="3.875" style="21" customWidth="1"/>
    <col min="2" max="2" width="9.875" style="21" customWidth="1"/>
    <col min="3" max="3" width="7.625" style="21" customWidth="1"/>
    <col min="4" max="4" width="18.875" style="21" customWidth="1"/>
    <col min="5" max="5" width="15.5" style="21" customWidth="1"/>
    <col min="6" max="6" width="13.625" style="21" customWidth="1"/>
    <col min="7" max="7" width="6.75" style="21" customWidth="1"/>
    <col min="8" max="8" width="8.375" style="21" customWidth="1"/>
    <col min="9" max="9" width="10.875" style="21" customWidth="1"/>
    <col min="10" max="10" width="11.875" style="21" customWidth="1"/>
    <col min="11" max="11" width="14.5" style="21" customWidth="1"/>
    <col min="12" max="16384" width="9" style="21"/>
  </cols>
  <sheetData>
    <row r="1" spans="1:11" s="19" customFormat="1" ht="26.25" customHeight="1" x14ac:dyDescent="0.1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</row>
    <row r="2" spans="1:11" s="20" customFormat="1" ht="46.5" customHeight="1" x14ac:dyDescent="0.15">
      <c r="A2" s="23" t="s">
        <v>11</v>
      </c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2"/>
    </row>
    <row r="3" spans="1:11" s="20" customFormat="1" ht="125.1" customHeight="1" x14ac:dyDescent="0.15">
      <c r="A3" s="24" t="s">
        <v>13</v>
      </c>
      <c r="B3" s="24" t="s">
        <v>14</v>
      </c>
      <c r="C3" s="25" t="s">
        <v>15</v>
      </c>
      <c r="D3" s="26" t="s">
        <v>16</v>
      </c>
      <c r="E3" s="25" t="s">
        <v>17</v>
      </c>
      <c r="F3" s="24" t="s">
        <v>18</v>
      </c>
      <c r="G3" s="24">
        <v>310016</v>
      </c>
      <c r="H3" s="25" t="s">
        <v>19</v>
      </c>
      <c r="I3" s="24" t="s">
        <v>20</v>
      </c>
      <c r="J3" s="27" t="s">
        <v>21</v>
      </c>
      <c r="K3" s="25" t="s">
        <v>22</v>
      </c>
    </row>
  </sheetData>
  <mergeCells count="1">
    <mergeCell ref="B2:K2"/>
  </mergeCells>
  <phoneticPr fontId="15" type="noConversion"/>
  <pageMargins left="0.74990626395217996" right="0.74990626395217996" top="0.99987495602585197" bottom="0.99987495602585197" header="0.49993747801292598" footer="0.49993747801292598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abSelected="1" zoomScale="110" zoomScaleNormal="110" workbookViewId="0">
      <pane xSplit="2" ySplit="1" topLeftCell="C26" activePane="bottomRight" state="frozen"/>
      <selection pane="topRight"/>
      <selection pane="bottomLeft"/>
      <selection pane="bottomRight" activeCell="G39" sqref="G39"/>
    </sheetView>
  </sheetViews>
  <sheetFormatPr defaultColWidth="13.5" defaultRowHeight="10.5" x14ac:dyDescent="0.15"/>
  <cols>
    <col min="1" max="1" width="7" style="54" hidden="1" customWidth="1"/>
    <col min="2" max="2" width="14.375" style="54" hidden="1" customWidth="1"/>
    <col min="3" max="3" width="12.625" style="54" customWidth="1"/>
    <col min="4" max="4" width="11.125" style="54" customWidth="1"/>
    <col min="5" max="5" width="9.625" style="54" customWidth="1"/>
    <col min="6" max="6" width="5.25" style="54" customWidth="1"/>
    <col min="7" max="7" width="6.375" style="54" customWidth="1"/>
    <col min="8" max="8" width="9.75" style="54" customWidth="1"/>
    <col min="9" max="9" width="9.875" style="54" customWidth="1"/>
    <col min="10" max="10" width="11.5" style="54" customWidth="1"/>
    <col min="11" max="11" width="14.875" style="54" customWidth="1"/>
    <col min="12" max="12" width="16.625" style="54" hidden="1" customWidth="1"/>
    <col min="13" max="16384" width="13.5" style="54"/>
  </cols>
  <sheetData>
    <row r="1" spans="1:12" ht="21" x14ac:dyDescent="0.15">
      <c r="A1" s="53" t="s">
        <v>148</v>
      </c>
      <c r="B1" s="53" t="s">
        <v>1</v>
      </c>
      <c r="C1" s="53" t="s">
        <v>23</v>
      </c>
      <c r="D1" s="53" t="s">
        <v>24</v>
      </c>
      <c r="E1" s="53" t="s">
        <v>25</v>
      </c>
      <c r="F1" s="53" t="s">
        <v>26</v>
      </c>
      <c r="G1" s="53" t="s">
        <v>27</v>
      </c>
      <c r="H1" s="53" t="s">
        <v>28</v>
      </c>
      <c r="I1" s="53" t="s">
        <v>29</v>
      </c>
      <c r="J1" s="53" t="s">
        <v>30</v>
      </c>
      <c r="K1" s="53" t="s">
        <v>31</v>
      </c>
      <c r="L1" s="53" t="s">
        <v>32</v>
      </c>
    </row>
    <row r="2" spans="1:12" ht="42" x14ac:dyDescent="0.15">
      <c r="A2" s="54">
        <v>1</v>
      </c>
      <c r="B2" s="55" t="s">
        <v>14</v>
      </c>
      <c r="C2" s="55" t="s">
        <v>33</v>
      </c>
      <c r="D2" s="56" t="s">
        <v>147</v>
      </c>
      <c r="E2" s="55" t="s">
        <v>35</v>
      </c>
      <c r="F2" s="57">
        <v>1</v>
      </c>
      <c r="G2" s="56" t="s">
        <v>36</v>
      </c>
      <c r="H2" s="58" t="s">
        <v>37</v>
      </c>
      <c r="I2" s="59"/>
      <c r="J2" s="60" t="s">
        <v>38</v>
      </c>
      <c r="K2" s="59"/>
      <c r="L2" s="55" t="s">
        <v>39</v>
      </c>
    </row>
    <row r="3" spans="1:12" ht="42" x14ac:dyDescent="0.15">
      <c r="A3" s="54">
        <v>2</v>
      </c>
      <c r="B3" s="55" t="s">
        <v>14</v>
      </c>
      <c r="C3" s="55" t="s">
        <v>33</v>
      </c>
      <c r="D3" s="56" t="s">
        <v>40</v>
      </c>
      <c r="E3" s="55" t="s">
        <v>41</v>
      </c>
      <c r="F3" s="57">
        <v>2</v>
      </c>
      <c r="G3" s="56" t="s">
        <v>36</v>
      </c>
      <c r="H3" s="58" t="s">
        <v>37</v>
      </c>
      <c r="I3" s="59"/>
      <c r="J3" s="60" t="s">
        <v>42</v>
      </c>
      <c r="K3" s="59"/>
      <c r="L3" s="55" t="s">
        <v>39</v>
      </c>
    </row>
    <row r="4" spans="1:12" ht="31.5" x14ac:dyDescent="0.15">
      <c r="A4" s="54">
        <v>3</v>
      </c>
      <c r="B4" s="55" t="s">
        <v>14</v>
      </c>
      <c r="C4" s="60" t="s">
        <v>43</v>
      </c>
      <c r="D4" s="56" t="s">
        <v>44</v>
      </c>
      <c r="E4" s="60" t="s">
        <v>45</v>
      </c>
      <c r="F4" s="57">
        <v>1</v>
      </c>
      <c r="G4" s="56" t="s">
        <v>46</v>
      </c>
      <c r="H4" s="58" t="s">
        <v>47</v>
      </c>
      <c r="I4" s="56" t="s">
        <v>48</v>
      </c>
      <c r="J4" s="60" t="s">
        <v>49</v>
      </c>
      <c r="K4" s="56" t="s">
        <v>50</v>
      </c>
      <c r="L4" s="55" t="s">
        <v>39</v>
      </c>
    </row>
    <row r="5" spans="1:12" ht="31.5" x14ac:dyDescent="0.15">
      <c r="A5" s="54">
        <v>4</v>
      </c>
      <c r="B5" s="55" t="s">
        <v>14</v>
      </c>
      <c r="C5" s="60" t="s">
        <v>51</v>
      </c>
      <c r="D5" s="56" t="s">
        <v>52</v>
      </c>
      <c r="E5" s="60" t="s">
        <v>45</v>
      </c>
      <c r="F5" s="57">
        <v>1</v>
      </c>
      <c r="G5" s="56" t="s">
        <v>46</v>
      </c>
      <c r="H5" s="58" t="s">
        <v>37</v>
      </c>
      <c r="I5" s="56" t="s">
        <v>48</v>
      </c>
      <c r="J5" s="60" t="s">
        <v>53</v>
      </c>
      <c r="K5" s="56" t="s">
        <v>50</v>
      </c>
      <c r="L5" s="55" t="s">
        <v>39</v>
      </c>
    </row>
    <row r="6" spans="1:12" s="63" customFormat="1" ht="31.5" x14ac:dyDescent="0.15">
      <c r="A6" s="54">
        <v>5</v>
      </c>
      <c r="B6" s="55" t="s">
        <v>14</v>
      </c>
      <c r="C6" s="61" t="s">
        <v>54</v>
      </c>
      <c r="D6" s="62" t="s">
        <v>55</v>
      </c>
      <c r="E6" s="60" t="s">
        <v>45</v>
      </c>
      <c r="F6" s="57">
        <v>1</v>
      </c>
      <c r="G6" s="56" t="s">
        <v>46</v>
      </c>
      <c r="H6" s="58" t="s">
        <v>47</v>
      </c>
      <c r="I6" s="56" t="s">
        <v>48</v>
      </c>
      <c r="J6" s="60" t="s">
        <v>56</v>
      </c>
      <c r="K6" s="56" t="s">
        <v>50</v>
      </c>
      <c r="L6" s="55" t="s">
        <v>39</v>
      </c>
    </row>
    <row r="7" spans="1:12" ht="31.5" x14ac:dyDescent="0.15">
      <c r="A7" s="54">
        <v>6</v>
      </c>
      <c r="B7" s="55" t="s">
        <v>14</v>
      </c>
      <c r="C7" s="61" t="s">
        <v>54</v>
      </c>
      <c r="D7" s="56" t="s">
        <v>57</v>
      </c>
      <c r="E7" s="60" t="s">
        <v>45</v>
      </c>
      <c r="F7" s="57">
        <v>3</v>
      </c>
      <c r="G7" s="56" t="s">
        <v>36</v>
      </c>
      <c r="H7" s="58" t="s">
        <v>37</v>
      </c>
      <c r="I7" s="56"/>
      <c r="J7" s="60" t="s">
        <v>56</v>
      </c>
      <c r="K7" s="56"/>
      <c r="L7" s="55" t="s">
        <v>39</v>
      </c>
    </row>
    <row r="8" spans="1:12" ht="31.5" x14ac:dyDescent="0.15">
      <c r="A8" s="54">
        <v>7</v>
      </c>
      <c r="B8" s="55" t="s">
        <v>14</v>
      </c>
      <c r="C8" s="61" t="s">
        <v>58</v>
      </c>
      <c r="D8" s="56" t="s">
        <v>59</v>
      </c>
      <c r="E8" s="60" t="s">
        <v>45</v>
      </c>
      <c r="F8" s="57">
        <v>1</v>
      </c>
      <c r="G8" s="56" t="s">
        <v>46</v>
      </c>
      <c r="H8" s="58" t="s">
        <v>37</v>
      </c>
      <c r="I8" s="56" t="s">
        <v>48</v>
      </c>
      <c r="J8" s="56" t="s">
        <v>60</v>
      </c>
      <c r="K8" s="56" t="s">
        <v>50</v>
      </c>
      <c r="L8" s="55" t="s">
        <v>39</v>
      </c>
    </row>
    <row r="9" spans="1:12" ht="42" x14ac:dyDescent="0.15">
      <c r="A9" s="54">
        <v>8</v>
      </c>
      <c r="B9" s="55" t="s">
        <v>14</v>
      </c>
      <c r="C9" s="64" t="s">
        <v>61</v>
      </c>
      <c r="D9" s="56" t="s">
        <v>62</v>
      </c>
      <c r="E9" s="64" t="s">
        <v>63</v>
      </c>
      <c r="F9" s="57">
        <v>1</v>
      </c>
      <c r="G9" s="56" t="s">
        <v>46</v>
      </c>
      <c r="H9" s="58" t="s">
        <v>47</v>
      </c>
      <c r="I9" s="56" t="s">
        <v>48</v>
      </c>
      <c r="J9" s="56" t="s">
        <v>64</v>
      </c>
      <c r="K9" s="56" t="s">
        <v>50</v>
      </c>
      <c r="L9" s="55" t="s">
        <v>39</v>
      </c>
    </row>
    <row r="10" spans="1:12" ht="42" x14ac:dyDescent="0.15">
      <c r="A10" s="54">
        <v>9</v>
      </c>
      <c r="B10" s="55" t="s">
        <v>14</v>
      </c>
      <c r="C10" s="64" t="s">
        <v>61</v>
      </c>
      <c r="D10" s="56" t="s">
        <v>65</v>
      </c>
      <c r="E10" s="64" t="s">
        <v>63</v>
      </c>
      <c r="F10" s="57">
        <v>1</v>
      </c>
      <c r="G10" s="56" t="s">
        <v>66</v>
      </c>
      <c r="H10" s="58" t="s">
        <v>47</v>
      </c>
      <c r="I10" s="56" t="s">
        <v>67</v>
      </c>
      <c r="J10" s="56" t="s">
        <v>64</v>
      </c>
      <c r="K10" s="56"/>
      <c r="L10" s="55" t="s">
        <v>39</v>
      </c>
    </row>
    <row r="11" spans="1:12" ht="21" x14ac:dyDescent="0.15">
      <c r="A11" s="54">
        <v>10</v>
      </c>
      <c r="B11" s="55" t="s">
        <v>14</v>
      </c>
      <c r="C11" s="64" t="s">
        <v>68</v>
      </c>
      <c r="D11" s="56" t="s">
        <v>69</v>
      </c>
      <c r="E11" s="60" t="s">
        <v>45</v>
      </c>
      <c r="F11" s="57">
        <v>2</v>
      </c>
      <c r="G11" s="56" t="s">
        <v>36</v>
      </c>
      <c r="H11" s="58" t="s">
        <v>37</v>
      </c>
      <c r="I11" s="59"/>
      <c r="J11" s="60" t="s">
        <v>70</v>
      </c>
      <c r="K11" s="59"/>
      <c r="L11" s="55" t="s">
        <v>39</v>
      </c>
    </row>
    <row r="12" spans="1:12" ht="31.5" x14ac:dyDescent="0.15">
      <c r="A12" s="54">
        <v>11</v>
      </c>
      <c r="B12" s="55" t="s">
        <v>14</v>
      </c>
      <c r="C12" s="60" t="s">
        <v>71</v>
      </c>
      <c r="D12" s="56" t="s">
        <v>72</v>
      </c>
      <c r="E12" s="60" t="s">
        <v>45</v>
      </c>
      <c r="F12" s="57">
        <v>1</v>
      </c>
      <c r="G12" s="56" t="s">
        <v>46</v>
      </c>
      <c r="H12" s="58" t="s">
        <v>37</v>
      </c>
      <c r="I12" s="56" t="s">
        <v>48</v>
      </c>
      <c r="J12" s="56" t="s">
        <v>73</v>
      </c>
      <c r="K12" s="56" t="s">
        <v>50</v>
      </c>
      <c r="L12" s="55" t="s">
        <v>39</v>
      </c>
    </row>
    <row r="13" spans="1:12" ht="31.5" x14ac:dyDescent="0.15">
      <c r="A13" s="54">
        <v>12</v>
      </c>
      <c r="B13" s="55" t="s">
        <v>14</v>
      </c>
      <c r="C13" s="60" t="s">
        <v>74</v>
      </c>
      <c r="D13" s="56" t="s">
        <v>75</v>
      </c>
      <c r="E13" s="60" t="s">
        <v>45</v>
      </c>
      <c r="F13" s="57">
        <v>2</v>
      </c>
      <c r="G13" s="56" t="s">
        <v>46</v>
      </c>
      <c r="H13" s="58" t="s">
        <v>47</v>
      </c>
      <c r="I13" s="56" t="s">
        <v>48</v>
      </c>
      <c r="J13" s="56" t="s">
        <v>76</v>
      </c>
      <c r="K13" s="56" t="s">
        <v>50</v>
      </c>
      <c r="L13" s="55" t="s">
        <v>39</v>
      </c>
    </row>
    <row r="14" spans="1:12" ht="31.5" x14ac:dyDescent="0.15">
      <c r="A14" s="54">
        <v>13</v>
      </c>
      <c r="B14" s="55" t="s">
        <v>14</v>
      </c>
      <c r="C14" s="60" t="s">
        <v>77</v>
      </c>
      <c r="D14" s="56" t="s">
        <v>78</v>
      </c>
      <c r="E14" s="60" t="s">
        <v>45</v>
      </c>
      <c r="F14" s="57">
        <v>1</v>
      </c>
      <c r="G14" s="56" t="s">
        <v>46</v>
      </c>
      <c r="H14" s="58" t="s">
        <v>37</v>
      </c>
      <c r="I14" s="56" t="s">
        <v>48</v>
      </c>
      <c r="J14" s="56" t="s">
        <v>79</v>
      </c>
      <c r="K14" s="56" t="s">
        <v>50</v>
      </c>
      <c r="L14" s="55" t="s">
        <v>39</v>
      </c>
    </row>
    <row r="15" spans="1:12" ht="42" x14ac:dyDescent="0.15">
      <c r="A15" s="54">
        <v>14</v>
      </c>
      <c r="B15" s="55" t="s">
        <v>14</v>
      </c>
      <c r="C15" s="55" t="s">
        <v>80</v>
      </c>
      <c r="D15" s="56" t="s">
        <v>81</v>
      </c>
      <c r="E15" s="55" t="s">
        <v>82</v>
      </c>
      <c r="F15" s="57">
        <v>1</v>
      </c>
      <c r="G15" s="56" t="s">
        <v>83</v>
      </c>
      <c r="H15" s="58" t="s">
        <v>37</v>
      </c>
      <c r="I15" s="59"/>
      <c r="J15" s="60" t="s">
        <v>84</v>
      </c>
      <c r="K15" s="60"/>
      <c r="L15" s="55" t="s">
        <v>39</v>
      </c>
    </row>
    <row r="16" spans="1:12" ht="84" x14ac:dyDescent="0.15">
      <c r="A16" s="54">
        <v>15</v>
      </c>
      <c r="B16" s="55" t="s">
        <v>14</v>
      </c>
      <c r="C16" s="55" t="s">
        <v>85</v>
      </c>
      <c r="D16" s="56" t="s">
        <v>86</v>
      </c>
      <c r="E16" s="60" t="s">
        <v>87</v>
      </c>
      <c r="F16" s="57">
        <v>1</v>
      </c>
      <c r="G16" s="56" t="s">
        <v>83</v>
      </c>
      <c r="H16" s="58" t="s">
        <v>37</v>
      </c>
      <c r="I16" s="59"/>
      <c r="J16" s="60" t="s">
        <v>88</v>
      </c>
      <c r="K16" s="60"/>
      <c r="L16" s="55" t="s">
        <v>39</v>
      </c>
    </row>
    <row r="17" spans="1:12" s="66" customFormat="1" ht="31.5" x14ac:dyDescent="0.15">
      <c r="A17" s="54">
        <v>16</v>
      </c>
      <c r="B17" s="55" t="s">
        <v>14</v>
      </c>
      <c r="C17" s="55" t="s">
        <v>85</v>
      </c>
      <c r="D17" s="56" t="s">
        <v>89</v>
      </c>
      <c r="E17" s="60" t="s">
        <v>45</v>
      </c>
      <c r="F17" s="57">
        <v>3</v>
      </c>
      <c r="G17" s="57" t="s">
        <v>36</v>
      </c>
      <c r="H17" s="58" t="s">
        <v>37</v>
      </c>
      <c r="I17" s="65"/>
      <c r="J17" s="60" t="s">
        <v>90</v>
      </c>
      <c r="K17" s="55"/>
      <c r="L17" s="55" t="s">
        <v>39</v>
      </c>
    </row>
    <row r="18" spans="1:12" s="66" customFormat="1" ht="21" x14ac:dyDescent="0.15">
      <c r="A18" s="54">
        <v>17</v>
      </c>
      <c r="B18" s="55" t="s">
        <v>14</v>
      </c>
      <c r="C18" s="55" t="s">
        <v>91</v>
      </c>
      <c r="D18" s="56" t="s">
        <v>92</v>
      </c>
      <c r="E18" s="60" t="s">
        <v>45</v>
      </c>
      <c r="F18" s="57">
        <v>1</v>
      </c>
      <c r="G18" s="57" t="s">
        <v>36</v>
      </c>
      <c r="H18" s="58" t="s">
        <v>37</v>
      </c>
      <c r="I18" s="57"/>
      <c r="J18" s="57" t="s">
        <v>93</v>
      </c>
      <c r="K18" s="57"/>
      <c r="L18" s="55" t="s">
        <v>39</v>
      </c>
    </row>
    <row r="19" spans="1:12" s="66" customFormat="1" ht="42" x14ac:dyDescent="0.15">
      <c r="A19" s="54">
        <v>18</v>
      </c>
      <c r="B19" s="55" t="s">
        <v>14</v>
      </c>
      <c r="C19" s="55" t="s">
        <v>94</v>
      </c>
      <c r="D19" s="56" t="s">
        <v>95</v>
      </c>
      <c r="E19" s="60" t="s">
        <v>45</v>
      </c>
      <c r="F19" s="57">
        <v>2</v>
      </c>
      <c r="G19" s="56" t="s">
        <v>66</v>
      </c>
      <c r="H19" s="58" t="s">
        <v>47</v>
      </c>
      <c r="I19" s="57" t="s">
        <v>67</v>
      </c>
      <c r="J19" s="56" t="s">
        <v>96</v>
      </c>
      <c r="K19" s="56"/>
      <c r="L19" s="55" t="s">
        <v>39</v>
      </c>
    </row>
    <row r="20" spans="1:12" s="66" customFormat="1" ht="42" x14ac:dyDescent="0.15">
      <c r="A20" s="54">
        <v>19</v>
      </c>
      <c r="B20" s="55" t="s">
        <v>14</v>
      </c>
      <c r="C20" s="60" t="s">
        <v>94</v>
      </c>
      <c r="D20" s="56" t="s">
        <v>97</v>
      </c>
      <c r="E20" s="60" t="s">
        <v>45</v>
      </c>
      <c r="F20" s="57">
        <v>5</v>
      </c>
      <c r="G20" s="56" t="s">
        <v>36</v>
      </c>
      <c r="H20" s="58" t="s">
        <v>37</v>
      </c>
      <c r="I20" s="56"/>
      <c r="J20" s="60" t="s">
        <v>96</v>
      </c>
      <c r="K20" s="56"/>
      <c r="L20" s="55" t="s">
        <v>39</v>
      </c>
    </row>
    <row r="21" spans="1:12" ht="31.5" x14ac:dyDescent="0.15">
      <c r="A21" s="54">
        <v>20</v>
      </c>
      <c r="B21" s="55" t="s">
        <v>14</v>
      </c>
      <c r="C21" s="60" t="s">
        <v>98</v>
      </c>
      <c r="D21" s="57" t="s">
        <v>99</v>
      </c>
      <c r="E21" s="60" t="s">
        <v>45</v>
      </c>
      <c r="F21" s="57">
        <v>4</v>
      </c>
      <c r="G21" s="57" t="s">
        <v>36</v>
      </c>
      <c r="H21" s="58" t="s">
        <v>37</v>
      </c>
      <c r="I21" s="57"/>
      <c r="J21" s="57" t="s">
        <v>100</v>
      </c>
      <c r="K21" s="57"/>
      <c r="L21" s="55" t="s">
        <v>39</v>
      </c>
    </row>
    <row r="22" spans="1:12" ht="31.5" x14ac:dyDescent="0.15">
      <c r="A22" s="54">
        <v>21</v>
      </c>
      <c r="B22" s="55" t="s">
        <v>14</v>
      </c>
      <c r="C22" s="64" t="s">
        <v>101</v>
      </c>
      <c r="D22" s="57" t="s">
        <v>102</v>
      </c>
      <c r="E22" s="60" t="s">
        <v>45</v>
      </c>
      <c r="F22" s="57">
        <v>2</v>
      </c>
      <c r="G22" s="56" t="s">
        <v>66</v>
      </c>
      <c r="H22" s="58" t="s">
        <v>47</v>
      </c>
      <c r="I22" s="57" t="s">
        <v>67</v>
      </c>
      <c r="J22" s="57" t="s">
        <v>103</v>
      </c>
      <c r="K22" s="57"/>
      <c r="L22" s="55" t="s">
        <v>39</v>
      </c>
    </row>
    <row r="23" spans="1:12" s="66" customFormat="1" ht="52.5" x14ac:dyDescent="0.15">
      <c r="A23" s="54">
        <v>22</v>
      </c>
      <c r="B23" s="55" t="s">
        <v>14</v>
      </c>
      <c r="C23" s="55" t="s">
        <v>104</v>
      </c>
      <c r="D23" s="57" t="s">
        <v>105</v>
      </c>
      <c r="E23" s="60" t="s">
        <v>45</v>
      </c>
      <c r="F23" s="57">
        <v>2</v>
      </c>
      <c r="G23" s="56" t="s">
        <v>66</v>
      </c>
      <c r="H23" s="58" t="s">
        <v>47</v>
      </c>
      <c r="I23" s="57" t="s">
        <v>67</v>
      </c>
      <c r="J23" s="57" t="s">
        <v>106</v>
      </c>
      <c r="K23" s="57"/>
      <c r="L23" s="55" t="s">
        <v>39</v>
      </c>
    </row>
    <row r="24" spans="1:12" s="66" customFormat="1" ht="52.5" x14ac:dyDescent="0.15">
      <c r="A24" s="54">
        <v>23</v>
      </c>
      <c r="B24" s="55" t="s">
        <v>14</v>
      </c>
      <c r="C24" s="55" t="s">
        <v>104</v>
      </c>
      <c r="D24" s="57" t="s">
        <v>107</v>
      </c>
      <c r="E24" s="60" t="s">
        <v>45</v>
      </c>
      <c r="F24" s="57">
        <v>2</v>
      </c>
      <c r="G24" s="57" t="s">
        <v>36</v>
      </c>
      <c r="H24" s="58" t="s">
        <v>37</v>
      </c>
      <c r="I24" s="57"/>
      <c r="J24" s="57" t="s">
        <v>106</v>
      </c>
      <c r="K24" s="57"/>
      <c r="L24" s="55" t="s">
        <v>39</v>
      </c>
    </row>
    <row r="25" spans="1:12" s="66" customFormat="1" ht="31.5" x14ac:dyDescent="0.15">
      <c r="A25" s="54">
        <v>24</v>
      </c>
      <c r="B25" s="55" t="s">
        <v>14</v>
      </c>
      <c r="C25" s="55" t="s">
        <v>108</v>
      </c>
      <c r="D25" s="57" t="s">
        <v>109</v>
      </c>
      <c r="E25" s="55" t="s">
        <v>108</v>
      </c>
      <c r="F25" s="57">
        <v>2</v>
      </c>
      <c r="G25" s="57" t="s">
        <v>110</v>
      </c>
      <c r="H25" s="58" t="s">
        <v>37</v>
      </c>
      <c r="I25" s="57"/>
      <c r="J25" s="57" t="s">
        <v>111</v>
      </c>
      <c r="K25" s="57" t="s">
        <v>112</v>
      </c>
      <c r="L25" s="55" t="s">
        <v>39</v>
      </c>
    </row>
    <row r="26" spans="1:12" s="66" customFormat="1" ht="31.5" x14ac:dyDescent="0.15">
      <c r="A26" s="54">
        <v>25</v>
      </c>
      <c r="B26" s="55" t="s">
        <v>14</v>
      </c>
      <c r="C26" s="55" t="s">
        <v>108</v>
      </c>
      <c r="D26" s="57" t="s">
        <v>113</v>
      </c>
      <c r="E26" s="60" t="s">
        <v>108</v>
      </c>
      <c r="F26" s="57">
        <v>5</v>
      </c>
      <c r="G26" s="57" t="s">
        <v>110</v>
      </c>
      <c r="H26" s="58" t="s">
        <v>47</v>
      </c>
      <c r="I26" s="57"/>
      <c r="J26" s="57" t="s">
        <v>111</v>
      </c>
      <c r="K26" s="57" t="s">
        <v>112</v>
      </c>
      <c r="L26" s="55" t="s">
        <v>39</v>
      </c>
    </row>
    <row r="27" spans="1:12" ht="42" x14ac:dyDescent="0.15">
      <c r="A27" s="54">
        <v>26</v>
      </c>
      <c r="B27" s="55" t="s">
        <v>14</v>
      </c>
      <c r="C27" s="60" t="s">
        <v>114</v>
      </c>
      <c r="D27" s="57" t="s">
        <v>115</v>
      </c>
      <c r="E27" s="55" t="s">
        <v>116</v>
      </c>
      <c r="F27" s="57">
        <v>2</v>
      </c>
      <c r="G27" s="57" t="s">
        <v>36</v>
      </c>
      <c r="H27" s="58" t="s">
        <v>47</v>
      </c>
      <c r="I27" s="57" t="s">
        <v>67</v>
      </c>
      <c r="J27" s="57" t="s">
        <v>117</v>
      </c>
      <c r="K27" s="57"/>
      <c r="L27" s="55" t="s">
        <v>39</v>
      </c>
    </row>
    <row r="28" spans="1:12" ht="126" x14ac:dyDescent="0.15">
      <c r="A28" s="54">
        <v>27</v>
      </c>
      <c r="B28" s="55" t="s">
        <v>14</v>
      </c>
      <c r="C28" s="55" t="s">
        <v>118</v>
      </c>
      <c r="D28" s="57" t="s">
        <v>119</v>
      </c>
      <c r="E28" s="55" t="s">
        <v>120</v>
      </c>
      <c r="F28" s="57">
        <v>30</v>
      </c>
      <c r="G28" s="57" t="s">
        <v>121</v>
      </c>
      <c r="H28" s="58" t="s">
        <v>37</v>
      </c>
      <c r="I28" s="60"/>
      <c r="J28" s="55" t="s">
        <v>122</v>
      </c>
      <c r="K28" s="60"/>
      <c r="L28" s="55" t="s">
        <v>39</v>
      </c>
    </row>
    <row r="29" spans="1:12" s="66" customFormat="1" ht="31.5" x14ac:dyDescent="0.15">
      <c r="A29" s="54">
        <v>28</v>
      </c>
      <c r="B29" s="55" t="s">
        <v>14</v>
      </c>
      <c r="C29" s="61" t="s">
        <v>54</v>
      </c>
      <c r="D29" s="57" t="s">
        <v>123</v>
      </c>
      <c r="E29" s="60" t="s">
        <v>45</v>
      </c>
      <c r="F29" s="57">
        <v>3</v>
      </c>
      <c r="G29" s="56" t="s">
        <v>66</v>
      </c>
      <c r="H29" s="58" t="s">
        <v>47</v>
      </c>
      <c r="I29" s="57"/>
      <c r="J29" s="57" t="s">
        <v>56</v>
      </c>
      <c r="K29" s="57" t="s">
        <v>124</v>
      </c>
      <c r="L29" s="55" t="s">
        <v>39</v>
      </c>
    </row>
    <row r="30" spans="1:12" s="67" customFormat="1" ht="31.5" x14ac:dyDescent="0.15">
      <c r="A30" s="54">
        <v>29</v>
      </c>
      <c r="B30" s="55" t="s">
        <v>14</v>
      </c>
      <c r="C30" s="64" t="s">
        <v>68</v>
      </c>
      <c r="D30" s="57" t="s">
        <v>125</v>
      </c>
      <c r="E30" s="60" t="s">
        <v>45</v>
      </c>
      <c r="F30" s="57">
        <v>4</v>
      </c>
      <c r="G30" s="56" t="s">
        <v>66</v>
      </c>
      <c r="H30" s="58" t="s">
        <v>47</v>
      </c>
      <c r="I30" s="57"/>
      <c r="J30" s="57" t="s">
        <v>70</v>
      </c>
      <c r="K30" s="57" t="s">
        <v>124</v>
      </c>
      <c r="L30" s="55" t="s">
        <v>39</v>
      </c>
    </row>
    <row r="31" spans="1:12" s="68" customFormat="1" ht="21" x14ac:dyDescent="0.15">
      <c r="A31" s="54">
        <v>30</v>
      </c>
      <c r="B31" s="55" t="s">
        <v>14</v>
      </c>
      <c r="C31" s="60" t="s">
        <v>126</v>
      </c>
      <c r="D31" s="57" t="s">
        <v>127</v>
      </c>
      <c r="E31" s="55" t="s">
        <v>128</v>
      </c>
      <c r="F31" s="57">
        <v>2</v>
      </c>
      <c r="G31" s="56" t="s">
        <v>66</v>
      </c>
      <c r="H31" s="58" t="s">
        <v>47</v>
      </c>
      <c r="I31" s="57"/>
      <c r="J31" s="60" t="s">
        <v>129</v>
      </c>
      <c r="K31" s="57" t="s">
        <v>130</v>
      </c>
      <c r="L31" s="55" t="s">
        <v>39</v>
      </c>
    </row>
    <row r="32" spans="1:12" s="68" customFormat="1" ht="52.5" x14ac:dyDescent="0.15">
      <c r="A32" s="54">
        <v>31</v>
      </c>
      <c r="B32" s="55" t="s">
        <v>14</v>
      </c>
      <c r="C32" s="55" t="s">
        <v>80</v>
      </c>
      <c r="D32" s="57" t="s">
        <v>131</v>
      </c>
      <c r="E32" s="60" t="s">
        <v>45</v>
      </c>
      <c r="F32" s="57">
        <v>1</v>
      </c>
      <c r="G32" s="56" t="s">
        <v>66</v>
      </c>
      <c r="H32" s="58" t="s">
        <v>47</v>
      </c>
      <c r="I32" s="57"/>
      <c r="J32" s="60" t="s">
        <v>132</v>
      </c>
      <c r="K32" s="57" t="s">
        <v>130</v>
      </c>
      <c r="L32" s="55" t="s">
        <v>39</v>
      </c>
    </row>
    <row r="33" spans="1:12" s="68" customFormat="1" ht="21" x14ac:dyDescent="0.15">
      <c r="A33" s="54">
        <v>32</v>
      </c>
      <c r="B33" s="55" t="s">
        <v>14</v>
      </c>
      <c r="C33" s="55" t="s">
        <v>133</v>
      </c>
      <c r="D33" s="57" t="s">
        <v>134</v>
      </c>
      <c r="E33" s="60" t="s">
        <v>45</v>
      </c>
      <c r="F33" s="57">
        <v>1</v>
      </c>
      <c r="G33" s="56" t="s">
        <v>66</v>
      </c>
      <c r="H33" s="58" t="s">
        <v>47</v>
      </c>
      <c r="I33" s="57"/>
      <c r="J33" s="56" t="s">
        <v>135</v>
      </c>
      <c r="K33" s="57" t="s">
        <v>130</v>
      </c>
      <c r="L33" s="55" t="s">
        <v>39</v>
      </c>
    </row>
    <row r="34" spans="1:12" s="68" customFormat="1" ht="31.5" x14ac:dyDescent="0.15">
      <c r="A34" s="54">
        <v>33</v>
      </c>
      <c r="B34" s="55" t="s">
        <v>14</v>
      </c>
      <c r="C34" s="55" t="s">
        <v>136</v>
      </c>
      <c r="D34" s="57" t="s">
        <v>137</v>
      </c>
      <c r="E34" s="55" t="s">
        <v>138</v>
      </c>
      <c r="F34" s="57">
        <v>2</v>
      </c>
      <c r="G34" s="57" t="s">
        <v>144</v>
      </c>
      <c r="H34" s="58" t="s">
        <v>37</v>
      </c>
      <c r="I34" s="57"/>
      <c r="J34" s="56" t="s">
        <v>139</v>
      </c>
      <c r="K34" s="57" t="s">
        <v>140</v>
      </c>
      <c r="L34" s="55" t="s">
        <v>39</v>
      </c>
    </row>
    <row r="35" spans="1:12" s="68" customFormat="1" ht="21" x14ac:dyDescent="0.15">
      <c r="A35" s="54">
        <v>34</v>
      </c>
      <c r="B35" s="55" t="s">
        <v>14</v>
      </c>
      <c r="C35" s="57" t="s">
        <v>141</v>
      </c>
      <c r="D35" s="57" t="s">
        <v>142</v>
      </c>
      <c r="E35" s="60" t="s">
        <v>45</v>
      </c>
      <c r="F35" s="57">
        <v>15</v>
      </c>
      <c r="G35" s="56" t="s">
        <v>66</v>
      </c>
      <c r="H35" s="58" t="s">
        <v>37</v>
      </c>
      <c r="I35" s="57"/>
      <c r="J35" s="56" t="s">
        <v>143</v>
      </c>
      <c r="K35" s="57" t="s">
        <v>130</v>
      </c>
      <c r="L35" s="55" t="s">
        <v>39</v>
      </c>
    </row>
    <row r="36" spans="1:12" x14ac:dyDescent="0.15">
      <c r="F36" s="54">
        <f>SUM(F2:F35)</f>
        <v>108</v>
      </c>
    </row>
  </sheetData>
  <phoneticPr fontId="15" type="noConversion"/>
  <pageMargins left="0.511741544318011" right="0.275659983552347" top="0.27010513572242301" bottom="0.27982611355819098" header="0.315238382872634" footer="0.31523838287263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0F10-FB12-4C54-9D47-D9BB50F24DC5}">
  <dimension ref="A1:Z36"/>
  <sheetViews>
    <sheetView topLeftCell="A30" zoomScale="110" zoomScaleNormal="110" workbookViewId="0">
      <selection activeCell="D39" sqref="D39"/>
    </sheetView>
  </sheetViews>
  <sheetFormatPr defaultRowHeight="14.25" x14ac:dyDescent="0.15"/>
  <cols>
    <col min="1" max="15" width="9" style="45"/>
    <col min="16" max="17" width="9" style="49"/>
    <col min="18" max="18" width="14.125" style="1" customWidth="1"/>
    <col min="19" max="19" width="7" style="1" customWidth="1"/>
    <col min="20" max="20" width="9.625" style="1" customWidth="1"/>
    <col min="21" max="21" width="6.5" style="1" customWidth="1"/>
    <col min="22" max="22" width="9.375" style="1" customWidth="1"/>
    <col min="23" max="23" width="10.375" style="1" customWidth="1"/>
    <col min="24" max="24" width="11.375" style="1" customWidth="1"/>
    <col min="25" max="25" width="28.375" style="1" customWidth="1"/>
    <col min="26" max="26" width="21.75" style="1" customWidth="1"/>
    <col min="27" max="16384" width="9" style="45"/>
  </cols>
  <sheetData>
    <row r="1" spans="1:26" ht="21.75" thickBot="1" x14ac:dyDescent="0.2">
      <c r="A1" s="44" t="s">
        <v>1</v>
      </c>
      <c r="B1" s="44" t="s">
        <v>23</v>
      </c>
      <c r="C1" s="44" t="s">
        <v>24</v>
      </c>
      <c r="D1" s="44" t="s">
        <v>25</v>
      </c>
      <c r="E1" s="44" t="s">
        <v>26</v>
      </c>
      <c r="F1" s="44" t="s">
        <v>27</v>
      </c>
      <c r="G1" s="44" t="s">
        <v>28</v>
      </c>
      <c r="H1" s="44" t="s">
        <v>29</v>
      </c>
      <c r="I1" s="44" t="s">
        <v>30</v>
      </c>
      <c r="J1" s="44" t="s">
        <v>145</v>
      </c>
      <c r="K1" s="44" t="s">
        <v>32</v>
      </c>
      <c r="L1" s="47"/>
      <c r="M1" s="47"/>
      <c r="N1" s="47" t="s">
        <v>146</v>
      </c>
      <c r="O1" s="47"/>
      <c r="R1" s="46" t="s">
        <v>23</v>
      </c>
      <c r="S1" s="46" t="s">
        <v>24</v>
      </c>
      <c r="T1" s="46" t="s">
        <v>25</v>
      </c>
      <c r="U1" s="46" t="s">
        <v>26</v>
      </c>
      <c r="V1" s="46" t="s">
        <v>27</v>
      </c>
      <c r="W1" s="46" t="s">
        <v>28</v>
      </c>
      <c r="X1" s="46" t="s">
        <v>29</v>
      </c>
      <c r="Y1" s="46" t="s">
        <v>30</v>
      </c>
      <c r="Z1" s="46" t="s">
        <v>31</v>
      </c>
    </row>
    <row r="2" spans="1:26" ht="63.75" thickBot="1" x14ac:dyDescent="0.2">
      <c r="A2" s="28" t="s">
        <v>14</v>
      </c>
      <c r="B2" s="28" t="s">
        <v>33</v>
      </c>
      <c r="C2" s="29" t="s">
        <v>34</v>
      </c>
      <c r="D2" s="30" t="s">
        <v>35</v>
      </c>
      <c r="E2" s="31">
        <v>1</v>
      </c>
      <c r="F2" s="29" t="s">
        <v>36</v>
      </c>
      <c r="G2" s="32" t="s">
        <v>37</v>
      </c>
      <c r="H2" s="33"/>
      <c r="I2" s="34" t="s">
        <v>38</v>
      </c>
      <c r="J2" s="35"/>
      <c r="K2" s="28" t="s">
        <v>39</v>
      </c>
      <c r="L2" s="48" t="str">
        <f>B2&amp;C2&amp;D2&amp;E2</f>
        <v>普外科C13-24-002普外内镜医师1</v>
      </c>
      <c r="M2" s="48" t="str">
        <f>F2&amp;G2&amp;H2&amp;I2&amp;J2</f>
        <v>35周岁研究生/博士临床医学、外科学（普外）、微创医学、内科学（消化）</v>
      </c>
      <c r="N2" s="48">
        <f>IF(L2=Q2,0,1)</f>
        <v>0</v>
      </c>
      <c r="O2" s="48">
        <f>IF(M2=P2,0,1)</f>
        <v>0</v>
      </c>
      <c r="P2" s="49" t="str">
        <f>V2&amp;W2&amp;X2&amp;Y2&amp;Z2</f>
        <v>35周岁研究生/博士临床医学、外科学（普外）、微创医学、内科学（消化）</v>
      </c>
      <c r="Q2" s="49" t="str">
        <f>R2&amp;S2&amp;T2&amp;U2</f>
        <v>普外科C13-24-002普外内镜医师1</v>
      </c>
      <c r="R2" s="2" t="s">
        <v>33</v>
      </c>
      <c r="S2" s="3" t="s">
        <v>34</v>
      </c>
      <c r="T2" s="2" t="s">
        <v>35</v>
      </c>
      <c r="U2" s="4">
        <v>1</v>
      </c>
      <c r="V2" s="3" t="s">
        <v>36</v>
      </c>
      <c r="W2" s="5" t="s">
        <v>37</v>
      </c>
      <c r="X2" s="6"/>
      <c r="Y2" s="8" t="s">
        <v>38</v>
      </c>
      <c r="Z2" s="6"/>
    </row>
    <row r="3" spans="1:26" ht="74.25" thickBot="1" x14ac:dyDescent="0.2">
      <c r="A3" s="28" t="s">
        <v>14</v>
      </c>
      <c r="B3" s="28" t="s">
        <v>33</v>
      </c>
      <c r="C3" s="29" t="s">
        <v>40</v>
      </c>
      <c r="D3" s="30" t="s">
        <v>41</v>
      </c>
      <c r="E3" s="31">
        <v>2</v>
      </c>
      <c r="F3" s="29" t="s">
        <v>36</v>
      </c>
      <c r="G3" s="32" t="s">
        <v>37</v>
      </c>
      <c r="H3" s="33"/>
      <c r="I3" s="34" t="s">
        <v>42</v>
      </c>
      <c r="J3" s="35"/>
      <c r="K3" s="28" t="s">
        <v>39</v>
      </c>
      <c r="L3" s="48" t="str">
        <f t="shared" ref="L3:L35" si="0">B3&amp;C3&amp;D3&amp;E3</f>
        <v>普外科C13-24-003血管外科医师2</v>
      </c>
      <c r="M3" s="48" t="str">
        <f t="shared" ref="M3:M35" si="1">F3&amp;G3&amp;H3&amp;I3&amp;J3</f>
        <v>35周岁研究生/博士临床医学、外科学（普外）、微创医学、外科学（血管外科）</v>
      </c>
      <c r="N3" s="48">
        <f t="shared" ref="N3:N35" si="2">IF(L3=Q3,0,1)</f>
        <v>0</v>
      </c>
      <c r="O3" s="48">
        <f t="shared" ref="O3:O35" si="3">IF(M3=P3,0,1)</f>
        <v>0</v>
      </c>
      <c r="P3" s="49" t="str">
        <f t="shared" ref="P3:P35" si="4">V3&amp;W3&amp;X3&amp;Y3&amp;Z3</f>
        <v>35周岁研究生/博士临床医学、外科学（普外）、微创医学、外科学（血管外科）</v>
      </c>
      <c r="Q3" s="49" t="str">
        <f t="shared" ref="Q3:Q35" si="5">R3&amp;S3&amp;T3&amp;U3</f>
        <v>普外科C13-24-003血管外科医师2</v>
      </c>
      <c r="R3" s="2" t="s">
        <v>33</v>
      </c>
      <c r="S3" s="3" t="s">
        <v>40</v>
      </c>
      <c r="T3" s="2" t="s">
        <v>41</v>
      </c>
      <c r="U3" s="7">
        <v>2</v>
      </c>
      <c r="V3" s="3" t="s">
        <v>36</v>
      </c>
      <c r="W3" s="5" t="s">
        <v>37</v>
      </c>
      <c r="X3" s="6"/>
      <c r="Y3" s="8" t="s">
        <v>42</v>
      </c>
      <c r="Z3" s="6"/>
    </row>
    <row r="4" spans="1:26" ht="95.25" thickBot="1" x14ac:dyDescent="0.2">
      <c r="A4" s="28" t="s">
        <v>14</v>
      </c>
      <c r="B4" s="34" t="s">
        <v>43</v>
      </c>
      <c r="C4" s="29" t="s">
        <v>44</v>
      </c>
      <c r="D4" s="36" t="s">
        <v>45</v>
      </c>
      <c r="E4" s="31">
        <v>1</v>
      </c>
      <c r="F4" s="29" t="s">
        <v>46</v>
      </c>
      <c r="G4" s="32" t="s">
        <v>47</v>
      </c>
      <c r="H4" s="29" t="s">
        <v>48</v>
      </c>
      <c r="I4" s="34" t="s">
        <v>49</v>
      </c>
      <c r="J4" s="37" t="s">
        <v>50</v>
      </c>
      <c r="K4" s="28" t="s">
        <v>39</v>
      </c>
      <c r="L4" s="48" t="str">
        <f t="shared" si="0"/>
        <v>头颈外科C13-24-007医师1</v>
      </c>
      <c r="M4" s="48" t="str">
        <f t="shared" si="1"/>
        <v>45周岁*研究生/硕士副高级职称口腔医学（颌面外科方向）具有丰富的临床工作经验，正高级职称可适当放宽年龄要求</v>
      </c>
      <c r="N4" s="48">
        <f t="shared" si="2"/>
        <v>0</v>
      </c>
      <c r="O4" s="48">
        <f t="shared" si="3"/>
        <v>0</v>
      </c>
      <c r="P4" s="49" t="str">
        <f t="shared" si="4"/>
        <v>45周岁*研究生/硕士副高级职称口腔医学（颌面外科方向）具有丰富的临床工作经验，正高级职称可适当放宽年龄要求</v>
      </c>
      <c r="Q4" s="49" t="str">
        <f t="shared" si="5"/>
        <v>头颈外科C13-24-007医师1</v>
      </c>
      <c r="R4" s="8" t="s">
        <v>43</v>
      </c>
      <c r="S4" s="3" t="s">
        <v>44</v>
      </c>
      <c r="T4" s="8" t="s">
        <v>45</v>
      </c>
      <c r="U4" s="4">
        <v>1</v>
      </c>
      <c r="V4" s="3" t="s">
        <v>46</v>
      </c>
      <c r="W4" s="5" t="s">
        <v>47</v>
      </c>
      <c r="X4" s="3" t="s">
        <v>48</v>
      </c>
      <c r="Y4" s="8" t="s">
        <v>49</v>
      </c>
      <c r="Z4" s="3" t="s">
        <v>50</v>
      </c>
    </row>
    <row r="5" spans="1:26" ht="105.75" thickBot="1" x14ac:dyDescent="0.2">
      <c r="A5" s="28" t="s">
        <v>14</v>
      </c>
      <c r="B5" s="34" t="s">
        <v>51</v>
      </c>
      <c r="C5" s="29" t="s">
        <v>52</v>
      </c>
      <c r="D5" s="36" t="s">
        <v>45</v>
      </c>
      <c r="E5" s="31">
        <v>1</v>
      </c>
      <c r="F5" s="29" t="s">
        <v>46</v>
      </c>
      <c r="G5" s="32" t="s">
        <v>37</v>
      </c>
      <c r="H5" s="29" t="s">
        <v>48</v>
      </c>
      <c r="I5" s="34" t="s">
        <v>53</v>
      </c>
      <c r="J5" s="37" t="s">
        <v>50</v>
      </c>
      <c r="K5" s="28" t="s">
        <v>39</v>
      </c>
      <c r="L5" s="48" t="str">
        <f t="shared" si="0"/>
        <v>胸外科C13-24-009医师1</v>
      </c>
      <c r="M5" s="48" t="str">
        <f t="shared" si="1"/>
        <v>45周岁*研究生/博士副高级职称临床医学、外科学、肿瘤学、微创医学具有丰富的临床工作经验，正高级职称可适当放宽年龄要求</v>
      </c>
      <c r="N5" s="48">
        <f t="shared" si="2"/>
        <v>0</v>
      </c>
      <c r="O5" s="48">
        <f t="shared" si="3"/>
        <v>0</v>
      </c>
      <c r="P5" s="49" t="str">
        <f t="shared" si="4"/>
        <v>45周岁*研究生/博士副高级职称临床医学、外科学、肿瘤学、微创医学具有丰富的临床工作经验，正高级职称可适当放宽年龄要求</v>
      </c>
      <c r="Q5" s="49" t="str">
        <f t="shared" si="5"/>
        <v>胸外科C13-24-009医师1</v>
      </c>
      <c r="R5" s="8" t="s">
        <v>51</v>
      </c>
      <c r="S5" s="3" t="s">
        <v>52</v>
      </c>
      <c r="T5" s="8" t="s">
        <v>45</v>
      </c>
      <c r="U5" s="4">
        <v>1</v>
      </c>
      <c r="V5" s="3" t="s">
        <v>46</v>
      </c>
      <c r="W5" s="5" t="s">
        <v>37</v>
      </c>
      <c r="X5" s="3" t="s">
        <v>48</v>
      </c>
      <c r="Y5" s="8" t="s">
        <v>53</v>
      </c>
      <c r="Z5" s="3" t="s">
        <v>50</v>
      </c>
    </row>
    <row r="6" spans="1:26" ht="105.75" thickBot="1" x14ac:dyDescent="0.2">
      <c r="A6" s="28" t="s">
        <v>14</v>
      </c>
      <c r="B6" s="38" t="s">
        <v>54</v>
      </c>
      <c r="C6" s="39" t="s">
        <v>55</v>
      </c>
      <c r="D6" s="36" t="s">
        <v>45</v>
      </c>
      <c r="E6" s="31">
        <v>1</v>
      </c>
      <c r="F6" s="29" t="s">
        <v>46</v>
      </c>
      <c r="G6" s="32" t="s">
        <v>47</v>
      </c>
      <c r="H6" s="29" t="s">
        <v>48</v>
      </c>
      <c r="I6" s="34" t="s">
        <v>56</v>
      </c>
      <c r="J6" s="37" t="s">
        <v>50</v>
      </c>
      <c r="K6" s="28" t="s">
        <v>39</v>
      </c>
      <c r="L6" s="48" t="str">
        <f t="shared" si="0"/>
        <v>耳鼻咽喉头颈外科C13-24-012医师1</v>
      </c>
      <c r="M6" s="48" t="str">
        <f t="shared" si="1"/>
        <v>45周岁*研究生/硕士副高级职称临床医学、耳鼻咽喉科学、外科学具有丰富的临床工作经验，正高级职称可适当放宽年龄要求</v>
      </c>
      <c r="N6" s="48">
        <f t="shared" si="2"/>
        <v>0</v>
      </c>
      <c r="O6" s="48">
        <f t="shared" si="3"/>
        <v>0</v>
      </c>
      <c r="P6" s="49" t="str">
        <f t="shared" si="4"/>
        <v>45周岁*研究生/硕士副高级职称临床医学、耳鼻咽喉科学、外科学具有丰富的临床工作经验，正高级职称可适当放宽年龄要求</v>
      </c>
      <c r="Q6" s="49" t="str">
        <f t="shared" si="5"/>
        <v>耳鼻咽喉头颈外科C13-24-012医师1</v>
      </c>
      <c r="R6" s="9" t="s">
        <v>54</v>
      </c>
      <c r="S6" s="10" t="s">
        <v>55</v>
      </c>
      <c r="T6" s="8" t="s">
        <v>45</v>
      </c>
      <c r="U6" s="4">
        <v>1</v>
      </c>
      <c r="V6" s="3" t="s">
        <v>46</v>
      </c>
      <c r="W6" s="5" t="s">
        <v>47</v>
      </c>
      <c r="X6" s="3" t="s">
        <v>48</v>
      </c>
      <c r="Y6" s="8" t="s">
        <v>56</v>
      </c>
      <c r="Z6" s="3" t="s">
        <v>50</v>
      </c>
    </row>
    <row r="7" spans="1:26" ht="42.75" thickBot="1" x14ac:dyDescent="0.2">
      <c r="A7" s="28" t="s">
        <v>14</v>
      </c>
      <c r="B7" s="38" t="s">
        <v>54</v>
      </c>
      <c r="C7" s="29" t="s">
        <v>57</v>
      </c>
      <c r="D7" s="36" t="s">
        <v>45</v>
      </c>
      <c r="E7" s="31">
        <v>3</v>
      </c>
      <c r="F7" s="29" t="s">
        <v>36</v>
      </c>
      <c r="G7" s="32" t="s">
        <v>37</v>
      </c>
      <c r="H7" s="29"/>
      <c r="I7" s="34" t="s">
        <v>56</v>
      </c>
      <c r="J7" s="37"/>
      <c r="K7" s="28" t="s">
        <v>39</v>
      </c>
      <c r="L7" s="48" t="str">
        <f t="shared" si="0"/>
        <v>耳鼻咽喉头颈外科C13-24-013医师3</v>
      </c>
      <c r="M7" s="48" t="str">
        <f t="shared" si="1"/>
        <v>35周岁研究生/博士临床医学、耳鼻咽喉科学、外科学</v>
      </c>
      <c r="N7" s="48">
        <f t="shared" si="2"/>
        <v>0</v>
      </c>
      <c r="O7" s="48">
        <f t="shared" si="3"/>
        <v>0</v>
      </c>
      <c r="P7" s="49" t="str">
        <f t="shared" si="4"/>
        <v>35周岁研究生/博士临床医学、耳鼻咽喉科学、外科学</v>
      </c>
      <c r="Q7" s="49" t="str">
        <f t="shared" si="5"/>
        <v>耳鼻咽喉头颈外科C13-24-013医师3</v>
      </c>
      <c r="R7" s="9" t="s">
        <v>54</v>
      </c>
      <c r="S7" s="3" t="s">
        <v>57</v>
      </c>
      <c r="T7" s="8" t="s">
        <v>45</v>
      </c>
      <c r="U7" s="4">
        <v>3</v>
      </c>
      <c r="V7" s="3" t="s">
        <v>36</v>
      </c>
      <c r="W7" s="5" t="s">
        <v>37</v>
      </c>
      <c r="X7" s="3"/>
      <c r="Y7" s="8" t="s">
        <v>56</v>
      </c>
      <c r="Z7" s="3"/>
    </row>
    <row r="8" spans="1:26" ht="105.75" thickBot="1" x14ac:dyDescent="0.2">
      <c r="A8" s="28" t="s">
        <v>14</v>
      </c>
      <c r="B8" s="38" t="s">
        <v>58</v>
      </c>
      <c r="C8" s="29" t="s">
        <v>59</v>
      </c>
      <c r="D8" s="36" t="s">
        <v>45</v>
      </c>
      <c r="E8" s="31">
        <v>1</v>
      </c>
      <c r="F8" s="29" t="s">
        <v>46</v>
      </c>
      <c r="G8" s="32" t="s">
        <v>37</v>
      </c>
      <c r="H8" s="29" t="s">
        <v>48</v>
      </c>
      <c r="I8" s="37" t="s">
        <v>60</v>
      </c>
      <c r="J8" s="37" t="s">
        <v>50</v>
      </c>
      <c r="K8" s="28" t="s">
        <v>39</v>
      </c>
      <c r="L8" s="48" t="str">
        <f t="shared" si="0"/>
        <v>心脏外科C13-24-014医师1</v>
      </c>
      <c r="M8" s="48" t="str">
        <f t="shared" si="1"/>
        <v>45周岁*研究生/博士副高级职称临床医学、外科学（心胸外）具有丰富的临床工作经验，正高级职称可适当放宽年龄要求</v>
      </c>
      <c r="N8" s="48">
        <f t="shared" si="2"/>
        <v>0</v>
      </c>
      <c r="O8" s="48">
        <f t="shared" si="3"/>
        <v>0</v>
      </c>
      <c r="P8" s="49" t="str">
        <f t="shared" si="4"/>
        <v>45周岁*研究生/博士副高级职称临床医学、外科学（心胸外）具有丰富的临床工作经验，正高级职称可适当放宽年龄要求</v>
      </c>
      <c r="Q8" s="49" t="str">
        <f t="shared" si="5"/>
        <v>心脏外科C13-24-014医师1</v>
      </c>
      <c r="R8" s="9" t="s">
        <v>58</v>
      </c>
      <c r="S8" s="3" t="s">
        <v>59</v>
      </c>
      <c r="T8" s="8" t="s">
        <v>45</v>
      </c>
      <c r="U8" s="4">
        <v>1</v>
      </c>
      <c r="V8" s="3" t="s">
        <v>46</v>
      </c>
      <c r="W8" s="5" t="s">
        <v>37</v>
      </c>
      <c r="X8" s="3" t="s">
        <v>48</v>
      </c>
      <c r="Y8" s="3" t="s">
        <v>60</v>
      </c>
      <c r="Z8" s="3" t="s">
        <v>50</v>
      </c>
    </row>
    <row r="9" spans="1:26" ht="126.75" thickBot="1" x14ac:dyDescent="0.2">
      <c r="A9" s="28" t="s">
        <v>14</v>
      </c>
      <c r="B9" s="40" t="s">
        <v>61</v>
      </c>
      <c r="C9" s="29" t="s">
        <v>62</v>
      </c>
      <c r="D9" s="41" t="s">
        <v>63</v>
      </c>
      <c r="E9" s="31">
        <v>1</v>
      </c>
      <c r="F9" s="29" t="s">
        <v>46</v>
      </c>
      <c r="G9" s="32" t="s">
        <v>47</v>
      </c>
      <c r="H9" s="29" t="s">
        <v>48</v>
      </c>
      <c r="I9" s="37" t="s">
        <v>64</v>
      </c>
      <c r="J9" s="37" t="s">
        <v>50</v>
      </c>
      <c r="K9" s="28" t="s">
        <v>39</v>
      </c>
      <c r="L9" s="48" t="str">
        <f t="shared" si="0"/>
        <v>妇产科C13-24-024产科业务骨干医师1</v>
      </c>
      <c r="M9" s="48" t="str">
        <f t="shared" si="1"/>
        <v>45周岁*研究生/硕士副高级职称临床医学、妇产科学、生殖医学、外科学、微创医学、围产医学具有丰富的临床工作经验，正高级职称可适当放宽年龄要求</v>
      </c>
      <c r="N9" s="48">
        <f t="shared" si="2"/>
        <v>0</v>
      </c>
      <c r="O9" s="48">
        <f t="shared" si="3"/>
        <v>0</v>
      </c>
      <c r="P9" s="49" t="str">
        <f t="shared" si="4"/>
        <v>45周岁*研究生/硕士副高级职称临床医学、妇产科学、生殖医学、外科学、微创医学、围产医学具有丰富的临床工作经验，正高级职称可适当放宽年龄要求</v>
      </c>
      <c r="Q9" s="49" t="str">
        <f t="shared" si="5"/>
        <v>妇产科C13-24-024产科业务骨干医师1</v>
      </c>
      <c r="R9" s="11" t="s">
        <v>61</v>
      </c>
      <c r="S9" s="3" t="s">
        <v>62</v>
      </c>
      <c r="T9" s="11" t="s">
        <v>63</v>
      </c>
      <c r="U9" s="4">
        <v>1</v>
      </c>
      <c r="V9" s="3" t="s">
        <v>46</v>
      </c>
      <c r="W9" s="5" t="s">
        <v>47</v>
      </c>
      <c r="X9" s="3" t="s">
        <v>48</v>
      </c>
      <c r="Y9" s="3" t="s">
        <v>64</v>
      </c>
      <c r="Z9" s="3" t="s">
        <v>50</v>
      </c>
    </row>
    <row r="10" spans="1:26" ht="74.25" thickBot="1" x14ac:dyDescent="0.2">
      <c r="A10" s="28" t="s">
        <v>14</v>
      </c>
      <c r="B10" s="40" t="s">
        <v>61</v>
      </c>
      <c r="C10" s="29" t="s">
        <v>65</v>
      </c>
      <c r="D10" s="41" t="s">
        <v>63</v>
      </c>
      <c r="E10" s="31">
        <v>1</v>
      </c>
      <c r="F10" s="29" t="s">
        <v>66</v>
      </c>
      <c r="G10" s="32" t="s">
        <v>47</v>
      </c>
      <c r="H10" s="29" t="s">
        <v>67</v>
      </c>
      <c r="I10" s="37" t="s">
        <v>64</v>
      </c>
      <c r="J10" s="37"/>
      <c r="K10" s="28" t="s">
        <v>39</v>
      </c>
      <c r="L10" s="48" t="str">
        <f t="shared" si="0"/>
        <v>妇产科C13-24-025产科业务骨干医师1</v>
      </c>
      <c r="M10" s="48" t="str">
        <f t="shared" si="1"/>
        <v>45周岁研究生/硕士中级职称临床医学、妇产科学、生殖医学、外科学、微创医学、围产医学</v>
      </c>
      <c r="N10" s="48">
        <f t="shared" si="2"/>
        <v>0</v>
      </c>
      <c r="O10" s="48">
        <f t="shared" si="3"/>
        <v>0</v>
      </c>
      <c r="P10" s="49" t="str">
        <f t="shared" si="4"/>
        <v>45周岁研究生/硕士中级职称临床医学、妇产科学、生殖医学、外科学、微创医学、围产医学</v>
      </c>
      <c r="Q10" s="49" t="str">
        <f t="shared" si="5"/>
        <v>妇产科C13-24-025产科业务骨干医师1</v>
      </c>
      <c r="R10" s="11" t="s">
        <v>61</v>
      </c>
      <c r="S10" s="3" t="s">
        <v>65</v>
      </c>
      <c r="T10" s="11" t="s">
        <v>63</v>
      </c>
      <c r="U10" s="4">
        <v>1</v>
      </c>
      <c r="V10" s="3" t="s">
        <v>66</v>
      </c>
      <c r="W10" s="5" t="s">
        <v>47</v>
      </c>
      <c r="X10" s="3" t="s">
        <v>67</v>
      </c>
      <c r="Y10" s="3" t="s">
        <v>64</v>
      </c>
      <c r="Z10" s="3"/>
    </row>
    <row r="11" spans="1:26" ht="42.75" thickBot="1" x14ac:dyDescent="0.2">
      <c r="A11" s="28" t="s">
        <v>14</v>
      </c>
      <c r="B11" s="40" t="s">
        <v>68</v>
      </c>
      <c r="C11" s="29" t="s">
        <v>69</v>
      </c>
      <c r="D11" s="36" t="s">
        <v>45</v>
      </c>
      <c r="E11" s="31">
        <v>2</v>
      </c>
      <c r="F11" s="29" t="s">
        <v>36</v>
      </c>
      <c r="G11" s="32" t="s">
        <v>37</v>
      </c>
      <c r="H11" s="33"/>
      <c r="I11" s="34" t="s">
        <v>70</v>
      </c>
      <c r="J11" s="35"/>
      <c r="K11" s="28" t="s">
        <v>39</v>
      </c>
      <c r="L11" s="48" t="str">
        <f t="shared" si="0"/>
        <v>肝病感染科C13-24-027医师2</v>
      </c>
      <c r="M11" s="48" t="str">
        <f t="shared" si="1"/>
        <v>35周岁研究生/博士临床医学、内科学（传染）</v>
      </c>
      <c r="N11" s="48">
        <f t="shared" si="2"/>
        <v>0</v>
      </c>
      <c r="O11" s="48">
        <f t="shared" si="3"/>
        <v>0</v>
      </c>
      <c r="P11" s="49" t="str">
        <f t="shared" si="4"/>
        <v>35周岁研究生/博士临床医学、内科学（传染）</v>
      </c>
      <c r="Q11" s="49" t="str">
        <f t="shared" si="5"/>
        <v>肝病感染科C13-24-027医师2</v>
      </c>
      <c r="R11" s="11" t="s">
        <v>68</v>
      </c>
      <c r="S11" s="3" t="s">
        <v>69</v>
      </c>
      <c r="T11" s="8" t="s">
        <v>45</v>
      </c>
      <c r="U11" s="7">
        <v>2</v>
      </c>
      <c r="V11" s="3" t="s">
        <v>36</v>
      </c>
      <c r="W11" s="5" t="s">
        <v>37</v>
      </c>
      <c r="X11" s="6"/>
      <c r="Y11" s="8" t="s">
        <v>70</v>
      </c>
      <c r="Z11" s="6"/>
    </row>
    <row r="12" spans="1:26" ht="105.75" thickBot="1" x14ac:dyDescent="0.2">
      <c r="A12" s="28" t="s">
        <v>14</v>
      </c>
      <c r="B12" s="34" t="s">
        <v>71</v>
      </c>
      <c r="C12" s="29" t="s">
        <v>72</v>
      </c>
      <c r="D12" s="36" t="s">
        <v>45</v>
      </c>
      <c r="E12" s="31">
        <v>1</v>
      </c>
      <c r="F12" s="29" t="s">
        <v>46</v>
      </c>
      <c r="G12" s="32" t="s">
        <v>37</v>
      </c>
      <c r="H12" s="29" t="s">
        <v>48</v>
      </c>
      <c r="I12" s="37" t="s">
        <v>73</v>
      </c>
      <c r="J12" s="37" t="s">
        <v>50</v>
      </c>
      <c r="K12" s="28" t="s">
        <v>39</v>
      </c>
      <c r="L12" s="48" t="str">
        <f t="shared" si="0"/>
        <v>精神卫生科C13-24-029医师1</v>
      </c>
      <c r="M12" s="48" t="str">
        <f t="shared" si="1"/>
        <v>45周岁*研究生/博士副高级职称临床医学、精神病与精神卫生学、神经病学具有丰富的临床工作经验，正高级职称可适当放宽年龄要求</v>
      </c>
      <c r="N12" s="48">
        <f t="shared" si="2"/>
        <v>0</v>
      </c>
      <c r="O12" s="48">
        <f t="shared" si="3"/>
        <v>0</v>
      </c>
      <c r="P12" s="49" t="str">
        <f t="shared" si="4"/>
        <v>45周岁*研究生/博士副高级职称临床医学、精神病与精神卫生学、神经病学具有丰富的临床工作经验，正高级职称可适当放宽年龄要求</v>
      </c>
      <c r="Q12" s="49" t="str">
        <f t="shared" si="5"/>
        <v>精神卫生科C13-24-029医师1</v>
      </c>
      <c r="R12" s="8" t="s">
        <v>71</v>
      </c>
      <c r="S12" s="3" t="s">
        <v>72</v>
      </c>
      <c r="T12" s="8" t="s">
        <v>45</v>
      </c>
      <c r="U12" s="4">
        <v>1</v>
      </c>
      <c r="V12" s="3" t="s">
        <v>46</v>
      </c>
      <c r="W12" s="5" t="s">
        <v>37</v>
      </c>
      <c r="X12" s="3" t="s">
        <v>48</v>
      </c>
      <c r="Y12" s="3" t="s">
        <v>73</v>
      </c>
      <c r="Z12" s="3" t="s">
        <v>50</v>
      </c>
    </row>
    <row r="13" spans="1:26" ht="105.75" thickBot="1" x14ac:dyDescent="0.2">
      <c r="A13" s="28" t="s">
        <v>14</v>
      </c>
      <c r="B13" s="34" t="s">
        <v>74</v>
      </c>
      <c r="C13" s="29" t="s">
        <v>75</v>
      </c>
      <c r="D13" s="36" t="s">
        <v>45</v>
      </c>
      <c r="E13" s="31">
        <v>2</v>
      </c>
      <c r="F13" s="29" t="s">
        <v>46</v>
      </c>
      <c r="G13" s="32" t="s">
        <v>47</v>
      </c>
      <c r="H13" s="29" t="s">
        <v>48</v>
      </c>
      <c r="I13" s="37" t="s">
        <v>76</v>
      </c>
      <c r="J13" s="37" t="s">
        <v>50</v>
      </c>
      <c r="K13" s="28" t="s">
        <v>39</v>
      </c>
      <c r="L13" s="48" t="str">
        <f t="shared" si="0"/>
        <v>心内科C13-24-033医师2</v>
      </c>
      <c r="M13" s="48" t="str">
        <f t="shared" si="1"/>
        <v>45周岁*研究生/硕士副高级职称临床医学、内科学（心血管）具有丰富的临床工作经验，正高级职称可适当放宽年龄要求</v>
      </c>
      <c r="N13" s="48">
        <f t="shared" si="2"/>
        <v>0</v>
      </c>
      <c r="O13" s="48">
        <f t="shared" si="3"/>
        <v>0</v>
      </c>
      <c r="P13" s="49" t="str">
        <f t="shared" si="4"/>
        <v>45周岁*研究生/硕士副高级职称临床医学、内科学（心血管）具有丰富的临床工作经验，正高级职称可适当放宽年龄要求</v>
      </c>
      <c r="Q13" s="49" t="str">
        <f t="shared" si="5"/>
        <v>心内科C13-24-033医师2</v>
      </c>
      <c r="R13" s="8" t="s">
        <v>74</v>
      </c>
      <c r="S13" s="3" t="s">
        <v>75</v>
      </c>
      <c r="T13" s="8" t="s">
        <v>45</v>
      </c>
      <c r="U13" s="4">
        <v>2</v>
      </c>
      <c r="V13" s="3" t="s">
        <v>46</v>
      </c>
      <c r="W13" s="5" t="s">
        <v>47</v>
      </c>
      <c r="X13" s="3" t="s">
        <v>48</v>
      </c>
      <c r="Y13" s="3" t="s">
        <v>76</v>
      </c>
      <c r="Z13" s="3" t="s">
        <v>50</v>
      </c>
    </row>
    <row r="14" spans="1:26" ht="95.25" thickBot="1" x14ac:dyDescent="0.2">
      <c r="A14" s="28" t="s">
        <v>14</v>
      </c>
      <c r="B14" s="34" t="s">
        <v>77</v>
      </c>
      <c r="C14" s="29" t="s">
        <v>78</v>
      </c>
      <c r="D14" s="36" t="s">
        <v>45</v>
      </c>
      <c r="E14" s="31">
        <v>1</v>
      </c>
      <c r="F14" s="29" t="s">
        <v>46</v>
      </c>
      <c r="G14" s="32" t="s">
        <v>37</v>
      </c>
      <c r="H14" s="29" t="s">
        <v>48</v>
      </c>
      <c r="I14" s="37" t="s">
        <v>79</v>
      </c>
      <c r="J14" s="37" t="s">
        <v>50</v>
      </c>
      <c r="K14" s="28" t="s">
        <v>39</v>
      </c>
      <c r="L14" s="48" t="str">
        <f t="shared" si="0"/>
        <v>皮肤科C13-24-040医师1</v>
      </c>
      <c r="M14" s="48" t="str">
        <f t="shared" si="1"/>
        <v>45周岁*研究生/博士副高级职称临床医学、皮肤病与性病学具有丰富的临床工作经验，正高级职称可适当放宽年龄要求</v>
      </c>
      <c r="N14" s="48">
        <f t="shared" si="2"/>
        <v>0</v>
      </c>
      <c r="O14" s="48">
        <f t="shared" si="3"/>
        <v>0</v>
      </c>
      <c r="P14" s="49" t="str">
        <f t="shared" si="4"/>
        <v>45周岁*研究生/博士副高级职称临床医学、皮肤病与性病学具有丰富的临床工作经验，正高级职称可适当放宽年龄要求</v>
      </c>
      <c r="Q14" s="49" t="str">
        <f t="shared" si="5"/>
        <v>皮肤科C13-24-040医师1</v>
      </c>
      <c r="R14" s="8" t="s">
        <v>77</v>
      </c>
      <c r="S14" s="3" t="s">
        <v>78</v>
      </c>
      <c r="T14" s="8" t="s">
        <v>45</v>
      </c>
      <c r="U14" s="4">
        <v>1</v>
      </c>
      <c r="V14" s="3" t="s">
        <v>46</v>
      </c>
      <c r="W14" s="5" t="s">
        <v>37</v>
      </c>
      <c r="X14" s="3" t="s">
        <v>48</v>
      </c>
      <c r="Y14" s="3" t="s">
        <v>79</v>
      </c>
      <c r="Z14" s="3" t="s">
        <v>50</v>
      </c>
    </row>
    <row r="15" spans="1:26" ht="63.75" thickBot="1" x14ac:dyDescent="0.2">
      <c r="A15" s="28" t="s">
        <v>14</v>
      </c>
      <c r="B15" s="28" t="s">
        <v>80</v>
      </c>
      <c r="C15" s="29" t="s">
        <v>81</v>
      </c>
      <c r="D15" s="30" t="s">
        <v>82</v>
      </c>
      <c r="E15" s="31">
        <v>1</v>
      </c>
      <c r="F15" s="29" t="s">
        <v>83</v>
      </c>
      <c r="G15" s="32" t="s">
        <v>37</v>
      </c>
      <c r="H15" s="33"/>
      <c r="I15" s="34" t="s">
        <v>84</v>
      </c>
      <c r="J15" s="34"/>
      <c r="K15" s="28" t="s">
        <v>39</v>
      </c>
      <c r="L15" s="48" t="str">
        <f t="shared" si="0"/>
        <v>核医学科C13-24-043核医学化学师1</v>
      </c>
      <c r="M15" s="48" t="str">
        <f t="shared" si="1"/>
        <v>30周岁研究生/博士放射化学、药学、临床医学、内科学、影像医学与核医学</v>
      </c>
      <c r="N15" s="48">
        <f t="shared" si="2"/>
        <v>0</v>
      </c>
      <c r="O15" s="48">
        <f t="shared" si="3"/>
        <v>0</v>
      </c>
      <c r="P15" s="49" t="str">
        <f t="shared" si="4"/>
        <v>30周岁研究生/博士放射化学、药学、临床医学、内科学、影像医学与核医学</v>
      </c>
      <c r="Q15" s="49" t="str">
        <f t="shared" si="5"/>
        <v>核医学科C13-24-043核医学化学师1</v>
      </c>
      <c r="R15" s="2" t="s">
        <v>80</v>
      </c>
      <c r="S15" s="3" t="s">
        <v>81</v>
      </c>
      <c r="T15" s="2" t="s">
        <v>82</v>
      </c>
      <c r="U15" s="4">
        <v>1</v>
      </c>
      <c r="V15" s="3" t="s">
        <v>83</v>
      </c>
      <c r="W15" s="5" t="s">
        <v>37</v>
      </c>
      <c r="X15" s="6"/>
      <c r="Y15" s="8" t="s">
        <v>84</v>
      </c>
      <c r="Z15" s="8"/>
    </row>
    <row r="16" spans="1:26" ht="116.25" thickBot="1" x14ac:dyDescent="0.2">
      <c r="A16" s="28" t="s">
        <v>14</v>
      </c>
      <c r="B16" s="28" t="s">
        <v>85</v>
      </c>
      <c r="C16" s="29" t="s">
        <v>86</v>
      </c>
      <c r="D16" s="36" t="s">
        <v>87</v>
      </c>
      <c r="E16" s="31">
        <v>1</v>
      </c>
      <c r="F16" s="29" t="s">
        <v>83</v>
      </c>
      <c r="G16" s="32" t="s">
        <v>37</v>
      </c>
      <c r="H16" s="33"/>
      <c r="I16" s="34" t="s">
        <v>88</v>
      </c>
      <c r="J16" s="34"/>
      <c r="K16" s="28" t="s">
        <v>39</v>
      </c>
      <c r="L16" s="48" t="str">
        <f t="shared" si="0"/>
        <v>放疗科C13-24-045物理师1</v>
      </c>
      <c r="M16" s="48" t="str">
        <f t="shared" si="1"/>
        <v>30周岁研究生/博士影像医学与核医学、生物物理、生物医学工程、核技术及应用、核科学与技术、放射物理学、物理学、核工程等相关专业</v>
      </c>
      <c r="N16" s="48">
        <f t="shared" si="2"/>
        <v>0</v>
      </c>
      <c r="O16" s="48">
        <f t="shared" si="3"/>
        <v>0</v>
      </c>
      <c r="P16" s="49" t="str">
        <f t="shared" si="4"/>
        <v>30周岁研究生/博士影像医学与核医学、生物物理、生物医学工程、核技术及应用、核科学与技术、放射物理学、物理学、核工程等相关专业</v>
      </c>
      <c r="Q16" s="49" t="str">
        <f t="shared" si="5"/>
        <v>放疗科C13-24-045物理师1</v>
      </c>
      <c r="R16" s="2" t="s">
        <v>85</v>
      </c>
      <c r="S16" s="3" t="s">
        <v>86</v>
      </c>
      <c r="T16" s="8" t="s">
        <v>87</v>
      </c>
      <c r="U16" s="4">
        <v>1</v>
      </c>
      <c r="V16" s="3" t="s">
        <v>83</v>
      </c>
      <c r="W16" s="5" t="s">
        <v>37</v>
      </c>
      <c r="X16" s="6"/>
      <c r="Y16" s="8" t="s">
        <v>88</v>
      </c>
      <c r="Z16" s="8"/>
    </row>
    <row r="17" spans="1:26" ht="53.25" thickBot="1" x14ac:dyDescent="0.2">
      <c r="A17" s="28" t="s">
        <v>14</v>
      </c>
      <c r="B17" s="28" t="s">
        <v>85</v>
      </c>
      <c r="C17" s="29" t="s">
        <v>89</v>
      </c>
      <c r="D17" s="36" t="s">
        <v>45</v>
      </c>
      <c r="E17" s="31">
        <v>3</v>
      </c>
      <c r="F17" s="31" t="s">
        <v>36</v>
      </c>
      <c r="G17" s="32" t="s">
        <v>37</v>
      </c>
      <c r="H17" s="42"/>
      <c r="I17" s="34" t="s">
        <v>90</v>
      </c>
      <c r="J17" s="28"/>
      <c r="K17" s="28" t="s">
        <v>39</v>
      </c>
      <c r="L17" s="48" t="str">
        <f t="shared" si="0"/>
        <v>放疗科C13-24-047医师3</v>
      </c>
      <c r="M17" s="48" t="str">
        <f t="shared" si="1"/>
        <v>35周岁研究生/博士临床医学、内科学、肿瘤学、肿瘤放射治疗</v>
      </c>
      <c r="N17" s="48">
        <f t="shared" si="2"/>
        <v>0</v>
      </c>
      <c r="O17" s="48">
        <f t="shared" si="3"/>
        <v>0</v>
      </c>
      <c r="P17" s="49" t="str">
        <f t="shared" si="4"/>
        <v>35周岁研究生/博士临床医学、内科学、肿瘤学、肿瘤放射治疗</v>
      </c>
      <c r="Q17" s="49" t="str">
        <f t="shared" si="5"/>
        <v>放疗科C13-24-047医师3</v>
      </c>
      <c r="R17" s="2" t="s">
        <v>85</v>
      </c>
      <c r="S17" s="3" t="s">
        <v>89</v>
      </c>
      <c r="T17" s="8" t="s">
        <v>45</v>
      </c>
      <c r="U17" s="4">
        <v>3</v>
      </c>
      <c r="V17" s="4" t="s">
        <v>36</v>
      </c>
      <c r="W17" s="5" t="s">
        <v>37</v>
      </c>
      <c r="X17" s="12"/>
      <c r="Y17" s="8" t="s">
        <v>90</v>
      </c>
      <c r="Z17" s="2"/>
    </row>
    <row r="18" spans="1:26" ht="32.25" thickBot="1" x14ac:dyDescent="0.2">
      <c r="A18" s="28" t="s">
        <v>14</v>
      </c>
      <c r="B18" s="28" t="s">
        <v>91</v>
      </c>
      <c r="C18" s="29" t="s">
        <v>92</v>
      </c>
      <c r="D18" s="36" t="s">
        <v>45</v>
      </c>
      <c r="E18" s="31">
        <v>1</v>
      </c>
      <c r="F18" s="31" t="s">
        <v>36</v>
      </c>
      <c r="G18" s="32" t="s">
        <v>37</v>
      </c>
      <c r="H18" s="31"/>
      <c r="I18" s="43" t="s">
        <v>93</v>
      </c>
      <c r="J18" s="43"/>
      <c r="K18" s="28" t="s">
        <v>39</v>
      </c>
      <c r="L18" s="48" t="str">
        <f t="shared" si="0"/>
        <v>针灸推拿科C13-24-051医师1</v>
      </c>
      <c r="M18" s="48" t="str">
        <f t="shared" si="1"/>
        <v>35周岁研究生/博士针灸推拿学</v>
      </c>
      <c r="N18" s="48">
        <f t="shared" si="2"/>
        <v>0</v>
      </c>
      <c r="O18" s="48">
        <f t="shared" si="3"/>
        <v>0</v>
      </c>
      <c r="P18" s="49" t="str">
        <f t="shared" si="4"/>
        <v>35周岁研究生/博士针灸推拿学</v>
      </c>
      <c r="Q18" s="49" t="str">
        <f t="shared" si="5"/>
        <v>针灸推拿科C13-24-051医师1</v>
      </c>
      <c r="R18" s="2" t="s">
        <v>91</v>
      </c>
      <c r="S18" s="3" t="s">
        <v>92</v>
      </c>
      <c r="T18" s="8" t="s">
        <v>45</v>
      </c>
      <c r="U18" s="7">
        <v>1</v>
      </c>
      <c r="V18" s="4" t="s">
        <v>36</v>
      </c>
      <c r="W18" s="5" t="s">
        <v>37</v>
      </c>
      <c r="X18" s="4"/>
      <c r="Y18" s="4" t="s">
        <v>93</v>
      </c>
      <c r="Z18" s="4"/>
    </row>
    <row r="19" spans="1:26" ht="63.75" thickBot="1" x14ac:dyDescent="0.2">
      <c r="A19" s="28" t="s">
        <v>14</v>
      </c>
      <c r="B19" s="28" t="s">
        <v>94</v>
      </c>
      <c r="C19" s="29" t="s">
        <v>95</v>
      </c>
      <c r="D19" s="36" t="s">
        <v>45</v>
      </c>
      <c r="E19" s="31">
        <v>2</v>
      </c>
      <c r="F19" s="29" t="s">
        <v>66</v>
      </c>
      <c r="G19" s="32" t="s">
        <v>47</v>
      </c>
      <c r="H19" s="31" t="s">
        <v>67</v>
      </c>
      <c r="I19" s="37" t="s">
        <v>96</v>
      </c>
      <c r="J19" s="37"/>
      <c r="K19" s="28" t="s">
        <v>39</v>
      </c>
      <c r="L19" s="48" t="str">
        <f t="shared" si="0"/>
        <v>急诊医学科C13-24-054医师2</v>
      </c>
      <c r="M19" s="48" t="str">
        <f t="shared" si="1"/>
        <v>45周岁研究生/硕士中级职称临床医学、急诊医学、重症医学、内科学、外科学</v>
      </c>
      <c r="N19" s="48">
        <f t="shared" si="2"/>
        <v>0</v>
      </c>
      <c r="O19" s="48">
        <f t="shared" si="3"/>
        <v>0</v>
      </c>
      <c r="P19" s="49" t="str">
        <f t="shared" si="4"/>
        <v>45周岁研究生/硕士中级职称临床医学、急诊医学、重症医学、内科学、外科学</v>
      </c>
      <c r="Q19" s="49" t="str">
        <f t="shared" si="5"/>
        <v>急诊医学科C13-24-054医师2</v>
      </c>
      <c r="R19" s="2" t="s">
        <v>94</v>
      </c>
      <c r="S19" s="3" t="s">
        <v>95</v>
      </c>
      <c r="T19" s="8" t="s">
        <v>45</v>
      </c>
      <c r="U19" s="4">
        <v>2</v>
      </c>
      <c r="V19" s="3" t="s">
        <v>66</v>
      </c>
      <c r="W19" s="5" t="s">
        <v>47</v>
      </c>
      <c r="X19" s="4" t="s">
        <v>67</v>
      </c>
      <c r="Y19" s="3" t="s">
        <v>96</v>
      </c>
      <c r="Z19" s="3"/>
    </row>
    <row r="20" spans="1:26" ht="63.75" thickBot="1" x14ac:dyDescent="0.2">
      <c r="A20" s="28" t="s">
        <v>14</v>
      </c>
      <c r="B20" s="34" t="s">
        <v>94</v>
      </c>
      <c r="C20" s="29" t="s">
        <v>97</v>
      </c>
      <c r="D20" s="36" t="s">
        <v>45</v>
      </c>
      <c r="E20" s="31">
        <v>5</v>
      </c>
      <c r="F20" s="29" t="s">
        <v>36</v>
      </c>
      <c r="G20" s="32" t="s">
        <v>37</v>
      </c>
      <c r="H20" s="29"/>
      <c r="I20" s="34" t="s">
        <v>96</v>
      </c>
      <c r="J20" s="37"/>
      <c r="K20" s="28" t="s">
        <v>39</v>
      </c>
      <c r="L20" s="48" t="str">
        <f t="shared" si="0"/>
        <v>急诊医学科C13-24-055医师5</v>
      </c>
      <c r="M20" s="48" t="str">
        <f t="shared" si="1"/>
        <v>35周岁研究生/博士临床医学、急诊医学、重症医学、内科学、外科学</v>
      </c>
      <c r="N20" s="48">
        <f t="shared" si="2"/>
        <v>0</v>
      </c>
      <c r="O20" s="48">
        <f t="shared" si="3"/>
        <v>0</v>
      </c>
      <c r="P20" s="49" t="str">
        <f t="shared" si="4"/>
        <v>35周岁研究生/博士临床医学、急诊医学、重症医学、内科学、外科学</v>
      </c>
      <c r="Q20" s="49" t="str">
        <f t="shared" si="5"/>
        <v>急诊医学科C13-24-055医师5</v>
      </c>
      <c r="R20" s="8" t="s">
        <v>94</v>
      </c>
      <c r="S20" s="3" t="s">
        <v>97</v>
      </c>
      <c r="T20" s="8" t="s">
        <v>45</v>
      </c>
      <c r="U20" s="4">
        <v>5</v>
      </c>
      <c r="V20" s="3" t="s">
        <v>36</v>
      </c>
      <c r="W20" s="5" t="s">
        <v>37</v>
      </c>
      <c r="X20" s="3"/>
      <c r="Y20" s="8" t="s">
        <v>96</v>
      </c>
      <c r="Z20" s="3"/>
    </row>
    <row r="21" spans="1:26" ht="53.25" thickBot="1" x14ac:dyDescent="0.2">
      <c r="A21" s="28" t="s">
        <v>14</v>
      </c>
      <c r="B21" s="34" t="s">
        <v>98</v>
      </c>
      <c r="C21" s="31" t="s">
        <v>99</v>
      </c>
      <c r="D21" s="36" t="s">
        <v>45</v>
      </c>
      <c r="E21" s="31">
        <v>4</v>
      </c>
      <c r="F21" s="31" t="s">
        <v>36</v>
      </c>
      <c r="G21" s="32" t="s">
        <v>37</v>
      </c>
      <c r="H21" s="31"/>
      <c r="I21" s="43" t="s">
        <v>100</v>
      </c>
      <c r="J21" s="43"/>
      <c r="K21" s="28" t="s">
        <v>39</v>
      </c>
      <c r="L21" s="48" t="str">
        <f t="shared" si="0"/>
        <v>重症医学科C13-24-057医师4</v>
      </c>
      <c r="M21" s="48" t="str">
        <f t="shared" si="1"/>
        <v>35周岁研究生/博士临床医学、重症医学、内科学、外科学</v>
      </c>
      <c r="N21" s="48">
        <f t="shared" si="2"/>
        <v>0</v>
      </c>
      <c r="O21" s="48">
        <f t="shared" si="3"/>
        <v>0</v>
      </c>
      <c r="P21" s="49" t="str">
        <f t="shared" si="4"/>
        <v>35周岁研究生/博士临床医学、重症医学、内科学、外科学</v>
      </c>
      <c r="Q21" s="49" t="str">
        <f t="shared" si="5"/>
        <v>重症医学科C13-24-057医师4</v>
      </c>
      <c r="R21" s="8" t="s">
        <v>98</v>
      </c>
      <c r="S21" s="4" t="s">
        <v>99</v>
      </c>
      <c r="T21" s="8" t="s">
        <v>45</v>
      </c>
      <c r="U21" s="4">
        <v>4</v>
      </c>
      <c r="V21" s="4" t="s">
        <v>36</v>
      </c>
      <c r="W21" s="5" t="s">
        <v>37</v>
      </c>
      <c r="X21" s="4"/>
      <c r="Y21" s="4" t="s">
        <v>100</v>
      </c>
      <c r="Z21" s="4"/>
    </row>
    <row r="22" spans="1:26" ht="53.25" thickBot="1" x14ac:dyDescent="0.2">
      <c r="A22" s="28" t="s">
        <v>14</v>
      </c>
      <c r="B22" s="40" t="s">
        <v>101</v>
      </c>
      <c r="C22" s="31" t="s">
        <v>102</v>
      </c>
      <c r="D22" s="36" t="s">
        <v>45</v>
      </c>
      <c r="E22" s="31">
        <v>2</v>
      </c>
      <c r="F22" s="29" t="s">
        <v>66</v>
      </c>
      <c r="G22" s="32" t="s">
        <v>47</v>
      </c>
      <c r="H22" s="31" t="s">
        <v>67</v>
      </c>
      <c r="I22" s="43" t="s">
        <v>103</v>
      </c>
      <c r="J22" s="43"/>
      <c r="K22" s="28" t="s">
        <v>39</v>
      </c>
      <c r="L22" s="48" t="str">
        <f t="shared" si="0"/>
        <v>麻醉科C13-24-059医师2</v>
      </c>
      <c r="M22" s="48" t="str">
        <f t="shared" si="1"/>
        <v>45周岁研究生/硕士中级职称临床医学、麻醉学、外科学、内科学</v>
      </c>
      <c r="N22" s="48">
        <f t="shared" si="2"/>
        <v>0</v>
      </c>
      <c r="O22" s="48">
        <f t="shared" si="3"/>
        <v>0</v>
      </c>
      <c r="P22" s="49" t="str">
        <f t="shared" si="4"/>
        <v>45周岁研究生/硕士中级职称临床医学、麻醉学、外科学、内科学</v>
      </c>
      <c r="Q22" s="49" t="str">
        <f t="shared" si="5"/>
        <v>麻醉科C13-24-059医师2</v>
      </c>
      <c r="R22" s="11" t="s">
        <v>101</v>
      </c>
      <c r="S22" s="4" t="s">
        <v>102</v>
      </c>
      <c r="T22" s="8" t="s">
        <v>45</v>
      </c>
      <c r="U22" s="4">
        <v>2</v>
      </c>
      <c r="V22" s="3" t="s">
        <v>66</v>
      </c>
      <c r="W22" s="5" t="s">
        <v>47</v>
      </c>
      <c r="X22" s="4" t="s">
        <v>67</v>
      </c>
      <c r="Y22" s="4" t="s">
        <v>103</v>
      </c>
      <c r="Z22" s="4"/>
    </row>
    <row r="23" spans="1:26" ht="84.75" thickBot="1" x14ac:dyDescent="0.2">
      <c r="A23" s="28" t="s">
        <v>14</v>
      </c>
      <c r="B23" s="28" t="s">
        <v>104</v>
      </c>
      <c r="C23" s="31" t="s">
        <v>105</v>
      </c>
      <c r="D23" s="36" t="s">
        <v>45</v>
      </c>
      <c r="E23" s="31">
        <v>2</v>
      </c>
      <c r="F23" s="29" t="s">
        <v>66</v>
      </c>
      <c r="G23" s="32" t="s">
        <v>47</v>
      </c>
      <c r="H23" s="31" t="s">
        <v>67</v>
      </c>
      <c r="I23" s="43" t="s">
        <v>106</v>
      </c>
      <c r="J23" s="43"/>
      <c r="K23" s="28" t="s">
        <v>39</v>
      </c>
      <c r="L23" s="48" t="str">
        <f t="shared" si="0"/>
        <v>超声医学科C13-24-062医师2</v>
      </c>
      <c r="M23" s="48" t="str">
        <f t="shared" si="1"/>
        <v>45周岁研究生/硕士中级职称影像医学与核医学、肿瘤学、医学影像学、临床医学专业、外科学、内科学</v>
      </c>
      <c r="N23" s="48">
        <f t="shared" si="2"/>
        <v>0</v>
      </c>
      <c r="O23" s="48">
        <f t="shared" si="3"/>
        <v>0</v>
      </c>
      <c r="P23" s="49" t="str">
        <f t="shared" si="4"/>
        <v>45周岁研究生/硕士中级职称影像医学与核医学、肿瘤学、医学影像学、临床医学专业、外科学、内科学</v>
      </c>
      <c r="Q23" s="49" t="str">
        <f t="shared" si="5"/>
        <v>超声医学科C13-24-062医师2</v>
      </c>
      <c r="R23" s="2" t="s">
        <v>104</v>
      </c>
      <c r="S23" s="4" t="s">
        <v>105</v>
      </c>
      <c r="T23" s="8" t="s">
        <v>45</v>
      </c>
      <c r="U23" s="4">
        <v>2</v>
      </c>
      <c r="V23" s="3" t="s">
        <v>66</v>
      </c>
      <c r="W23" s="5" t="s">
        <v>47</v>
      </c>
      <c r="X23" s="4" t="s">
        <v>67</v>
      </c>
      <c r="Y23" s="4" t="s">
        <v>106</v>
      </c>
      <c r="Z23" s="4"/>
    </row>
    <row r="24" spans="1:26" ht="74.25" thickBot="1" x14ac:dyDescent="0.2">
      <c r="A24" s="28" t="s">
        <v>14</v>
      </c>
      <c r="B24" s="28" t="s">
        <v>104</v>
      </c>
      <c r="C24" s="31" t="s">
        <v>107</v>
      </c>
      <c r="D24" s="36" t="s">
        <v>45</v>
      </c>
      <c r="E24" s="31">
        <v>2</v>
      </c>
      <c r="F24" s="31" t="s">
        <v>36</v>
      </c>
      <c r="G24" s="32" t="s">
        <v>37</v>
      </c>
      <c r="H24" s="31"/>
      <c r="I24" s="43" t="s">
        <v>106</v>
      </c>
      <c r="J24" s="43"/>
      <c r="K24" s="28" t="s">
        <v>39</v>
      </c>
      <c r="L24" s="48" t="str">
        <f t="shared" si="0"/>
        <v>超声医学科C13-24-063医师2</v>
      </c>
      <c r="M24" s="48" t="str">
        <f t="shared" si="1"/>
        <v>35周岁研究生/博士影像医学与核医学、肿瘤学、医学影像学、临床医学专业、外科学、内科学</v>
      </c>
      <c r="N24" s="48">
        <f t="shared" si="2"/>
        <v>0</v>
      </c>
      <c r="O24" s="48">
        <f t="shared" si="3"/>
        <v>0</v>
      </c>
      <c r="P24" s="49" t="str">
        <f t="shared" si="4"/>
        <v>35周岁研究生/博士影像医学与核医学、肿瘤学、医学影像学、临床医学专业、外科学、内科学</v>
      </c>
      <c r="Q24" s="49" t="str">
        <f t="shared" si="5"/>
        <v>超声医学科C13-24-063医师2</v>
      </c>
      <c r="R24" s="2" t="s">
        <v>104</v>
      </c>
      <c r="S24" s="4" t="s">
        <v>107</v>
      </c>
      <c r="T24" s="8" t="s">
        <v>45</v>
      </c>
      <c r="U24" s="4">
        <v>2</v>
      </c>
      <c r="V24" s="4" t="s">
        <v>36</v>
      </c>
      <c r="W24" s="5" t="s">
        <v>37</v>
      </c>
      <c r="X24" s="4"/>
      <c r="Y24" s="4" t="s">
        <v>106</v>
      </c>
      <c r="Z24" s="4"/>
    </row>
    <row r="25" spans="1:26" ht="63.75" thickBot="1" x14ac:dyDescent="0.2">
      <c r="A25" s="28" t="s">
        <v>14</v>
      </c>
      <c r="B25" s="28" t="s">
        <v>108</v>
      </c>
      <c r="C25" s="31" t="s">
        <v>109</v>
      </c>
      <c r="D25" s="30" t="s">
        <v>108</v>
      </c>
      <c r="E25" s="31">
        <v>2</v>
      </c>
      <c r="F25" s="31" t="s">
        <v>110</v>
      </c>
      <c r="G25" s="32" t="s">
        <v>37</v>
      </c>
      <c r="H25" s="31"/>
      <c r="I25" s="43" t="s">
        <v>111</v>
      </c>
      <c r="J25" s="43" t="s">
        <v>112</v>
      </c>
      <c r="K25" s="28" t="s">
        <v>39</v>
      </c>
      <c r="L25" s="48" t="str">
        <f t="shared" si="0"/>
        <v>护理C13-24-073护理2</v>
      </c>
      <c r="M25" s="48" t="str">
        <f t="shared" si="1"/>
        <v>30周岁*研究生/博士护理学非应届要求中级以上职称，年龄可放宽至35周岁。</v>
      </c>
      <c r="N25" s="48">
        <f t="shared" si="2"/>
        <v>0</v>
      </c>
      <c r="O25" s="48">
        <f t="shared" si="3"/>
        <v>0</v>
      </c>
      <c r="P25" s="49" t="str">
        <f t="shared" si="4"/>
        <v>30周岁*研究生/博士护理学非应届要求中级以上职称，年龄可放宽至35周岁。</v>
      </c>
      <c r="Q25" s="49" t="str">
        <f t="shared" si="5"/>
        <v>护理C13-24-073护理2</v>
      </c>
      <c r="R25" s="2" t="s">
        <v>108</v>
      </c>
      <c r="S25" s="4" t="s">
        <v>109</v>
      </c>
      <c r="T25" s="2" t="s">
        <v>108</v>
      </c>
      <c r="U25" s="4">
        <v>2</v>
      </c>
      <c r="V25" s="4" t="s">
        <v>110</v>
      </c>
      <c r="W25" s="5" t="s">
        <v>37</v>
      </c>
      <c r="X25" s="4"/>
      <c r="Y25" s="4" t="s">
        <v>111</v>
      </c>
      <c r="Z25" s="4" t="s">
        <v>112</v>
      </c>
    </row>
    <row r="26" spans="1:26" ht="63.75" thickBot="1" x14ac:dyDescent="0.2">
      <c r="A26" s="28" t="s">
        <v>14</v>
      </c>
      <c r="B26" s="28" t="s">
        <v>108</v>
      </c>
      <c r="C26" s="31" t="s">
        <v>113</v>
      </c>
      <c r="D26" s="36" t="s">
        <v>108</v>
      </c>
      <c r="E26" s="31">
        <v>5</v>
      </c>
      <c r="F26" s="31" t="s">
        <v>110</v>
      </c>
      <c r="G26" s="32" t="s">
        <v>47</v>
      </c>
      <c r="H26" s="31"/>
      <c r="I26" s="43" t="s">
        <v>111</v>
      </c>
      <c r="J26" s="43" t="s">
        <v>112</v>
      </c>
      <c r="K26" s="28" t="s">
        <v>39</v>
      </c>
      <c r="L26" s="48" t="str">
        <f t="shared" si="0"/>
        <v>护理C13-24-074护理5</v>
      </c>
      <c r="M26" s="48" t="str">
        <f t="shared" si="1"/>
        <v>30周岁*研究生/硕士护理学非应届要求中级以上职称，年龄可放宽至35周岁。</v>
      </c>
      <c r="N26" s="48">
        <f t="shared" si="2"/>
        <v>0</v>
      </c>
      <c r="O26" s="48">
        <f t="shared" si="3"/>
        <v>0</v>
      </c>
      <c r="P26" s="49" t="str">
        <f t="shared" si="4"/>
        <v>30周岁*研究生/硕士护理学非应届要求中级以上职称，年龄可放宽至35周岁。</v>
      </c>
      <c r="Q26" s="49" t="str">
        <f t="shared" si="5"/>
        <v>护理C13-24-074护理5</v>
      </c>
      <c r="R26" s="2" t="s">
        <v>108</v>
      </c>
      <c r="S26" s="4" t="s">
        <v>113</v>
      </c>
      <c r="T26" s="8" t="s">
        <v>108</v>
      </c>
      <c r="U26" s="7">
        <v>5</v>
      </c>
      <c r="V26" s="4" t="s">
        <v>110</v>
      </c>
      <c r="W26" s="5" t="s">
        <v>47</v>
      </c>
      <c r="X26" s="4"/>
      <c r="Y26" s="4" t="s">
        <v>111</v>
      </c>
      <c r="Z26" s="4" t="s">
        <v>112</v>
      </c>
    </row>
    <row r="27" spans="1:26" ht="74.25" thickBot="1" x14ac:dyDescent="0.2">
      <c r="A27" s="28" t="s">
        <v>14</v>
      </c>
      <c r="B27" s="34" t="s">
        <v>114</v>
      </c>
      <c r="C27" s="31" t="s">
        <v>115</v>
      </c>
      <c r="D27" s="30" t="s">
        <v>116</v>
      </c>
      <c r="E27" s="31">
        <v>2</v>
      </c>
      <c r="F27" s="31" t="s">
        <v>36</v>
      </c>
      <c r="G27" s="32" t="s">
        <v>47</v>
      </c>
      <c r="H27" s="31" t="s">
        <v>67</v>
      </c>
      <c r="I27" s="43" t="s">
        <v>117</v>
      </c>
      <c r="J27" s="43"/>
      <c r="K27" s="28" t="s">
        <v>39</v>
      </c>
      <c r="L27" s="48" t="str">
        <f t="shared" si="0"/>
        <v>中心实验室C13-24-087技术员2</v>
      </c>
      <c r="M27" s="48" t="str">
        <f t="shared" si="1"/>
        <v>35周岁研究生/硕士中级职称医学技术类、基础医学、免疫学、病原生物学、临床检验诊断学</v>
      </c>
      <c r="N27" s="48">
        <f t="shared" si="2"/>
        <v>0</v>
      </c>
      <c r="O27" s="48">
        <f t="shared" si="3"/>
        <v>0</v>
      </c>
      <c r="P27" s="49" t="str">
        <f t="shared" si="4"/>
        <v>35周岁研究生/硕士中级职称医学技术类、基础医学、免疫学、病原生物学、临床检验诊断学</v>
      </c>
      <c r="Q27" s="49" t="str">
        <f t="shared" si="5"/>
        <v>中心实验室C13-24-087技术员2</v>
      </c>
      <c r="R27" s="8" t="s">
        <v>114</v>
      </c>
      <c r="S27" s="4" t="s">
        <v>115</v>
      </c>
      <c r="T27" s="2" t="s">
        <v>116</v>
      </c>
      <c r="U27" s="4">
        <v>2</v>
      </c>
      <c r="V27" s="4" t="s">
        <v>36</v>
      </c>
      <c r="W27" s="5" t="s">
        <v>47</v>
      </c>
      <c r="X27" s="4" t="s">
        <v>67</v>
      </c>
      <c r="Y27" s="4" t="s">
        <v>117</v>
      </c>
      <c r="Z27" s="4"/>
    </row>
    <row r="28" spans="1:26" ht="158.25" thickBot="1" x14ac:dyDescent="0.2">
      <c r="A28" s="28" t="s">
        <v>14</v>
      </c>
      <c r="B28" s="28" t="s">
        <v>118</v>
      </c>
      <c r="C28" s="31" t="s">
        <v>119</v>
      </c>
      <c r="D28" s="30" t="s">
        <v>120</v>
      </c>
      <c r="E28" s="31">
        <v>30</v>
      </c>
      <c r="F28" s="31" t="s">
        <v>121</v>
      </c>
      <c r="G28" s="32" t="s">
        <v>37</v>
      </c>
      <c r="H28" s="36"/>
      <c r="I28" s="28" t="s">
        <v>122</v>
      </c>
      <c r="J28" s="34"/>
      <c r="K28" s="28" t="s">
        <v>39</v>
      </c>
      <c r="L28" s="48" t="str">
        <f t="shared" si="0"/>
        <v>科研C13-24-089特聘研究员/特聘副研究员/科研助手30</v>
      </c>
      <c r="M28" s="48" t="str">
        <f t="shared" si="1"/>
        <v>40周岁研究生/博士医学、生物学类、基础医学类、生物科学类、药学类、材料类、材料科学与工程类、化学工程与技术类、化工与制药类、统计学类、公共卫生与预防医学类、医学大类等相关专业</v>
      </c>
      <c r="N28" s="48">
        <f t="shared" si="2"/>
        <v>0</v>
      </c>
      <c r="O28" s="48">
        <f t="shared" si="3"/>
        <v>0</v>
      </c>
      <c r="P28" s="49" t="str">
        <f t="shared" si="4"/>
        <v>40周岁研究生/博士医学、生物学类、基础医学类、生物科学类、药学类、材料类、材料科学与工程类、化学工程与技术类、化工与制药类、统计学类、公共卫生与预防医学类、医学大类等相关专业</v>
      </c>
      <c r="Q28" s="49" t="str">
        <f t="shared" si="5"/>
        <v>科研C13-24-089特聘研究员/特聘副研究员/科研助手30</v>
      </c>
      <c r="R28" s="2" t="s">
        <v>118</v>
      </c>
      <c r="S28" s="4" t="s">
        <v>119</v>
      </c>
      <c r="T28" s="2" t="s">
        <v>120</v>
      </c>
      <c r="U28" s="7">
        <v>30</v>
      </c>
      <c r="V28" s="4" t="s">
        <v>121</v>
      </c>
      <c r="W28" s="5" t="s">
        <v>37</v>
      </c>
      <c r="X28" s="8"/>
      <c r="Y28" s="2" t="s">
        <v>122</v>
      </c>
      <c r="Z28" s="8"/>
    </row>
    <row r="29" spans="1:26" ht="95.25" thickBot="1" x14ac:dyDescent="0.2">
      <c r="A29" s="28" t="s">
        <v>14</v>
      </c>
      <c r="B29" s="38" t="s">
        <v>54</v>
      </c>
      <c r="C29" s="31" t="s">
        <v>123</v>
      </c>
      <c r="D29" s="36" t="s">
        <v>45</v>
      </c>
      <c r="E29" s="31">
        <v>3</v>
      </c>
      <c r="F29" s="29" t="s">
        <v>66</v>
      </c>
      <c r="G29" s="32" t="s">
        <v>47</v>
      </c>
      <c r="H29" s="31"/>
      <c r="I29" s="43" t="s">
        <v>56</v>
      </c>
      <c r="J29" s="43" t="s">
        <v>124</v>
      </c>
      <c r="K29" s="28" t="s">
        <v>39</v>
      </c>
      <c r="L29" s="48" t="str">
        <f t="shared" si="0"/>
        <v>耳鼻咽喉头颈外科C13-24-106医师3</v>
      </c>
      <c r="M29" s="48" t="str">
        <f t="shared" si="1"/>
        <v>45周岁研究生/硕士临床医学、耳鼻咽喉科学、外科学完成住院医师规范化培训；非应届生要求职业资格和中级职称</v>
      </c>
      <c r="N29" s="48">
        <f t="shared" si="2"/>
        <v>0</v>
      </c>
      <c r="O29" s="48">
        <f t="shared" si="3"/>
        <v>0</v>
      </c>
      <c r="P29" s="49" t="str">
        <f t="shared" si="4"/>
        <v>45周岁研究生/硕士临床医学、耳鼻咽喉科学、外科学完成住院医师规范化培训；非应届生要求职业资格和中级职称</v>
      </c>
      <c r="Q29" s="49" t="str">
        <f t="shared" si="5"/>
        <v>耳鼻咽喉头颈外科C13-24-106医师3</v>
      </c>
      <c r="R29" s="14" t="s">
        <v>54</v>
      </c>
      <c r="S29" s="7" t="s">
        <v>123</v>
      </c>
      <c r="T29" s="15" t="s">
        <v>45</v>
      </c>
      <c r="U29" s="7">
        <v>3</v>
      </c>
      <c r="V29" s="16" t="s">
        <v>66</v>
      </c>
      <c r="W29" s="17" t="s">
        <v>47</v>
      </c>
      <c r="X29" s="7"/>
      <c r="Y29" s="7" t="s">
        <v>56</v>
      </c>
      <c r="Z29" s="7" t="s">
        <v>124</v>
      </c>
    </row>
    <row r="30" spans="1:26" ht="95.25" thickBot="1" x14ac:dyDescent="0.2">
      <c r="A30" s="28" t="s">
        <v>14</v>
      </c>
      <c r="B30" s="40" t="s">
        <v>68</v>
      </c>
      <c r="C30" s="31" t="s">
        <v>125</v>
      </c>
      <c r="D30" s="36" t="s">
        <v>45</v>
      </c>
      <c r="E30" s="31">
        <v>4</v>
      </c>
      <c r="F30" s="29" t="s">
        <v>66</v>
      </c>
      <c r="G30" s="32" t="s">
        <v>47</v>
      </c>
      <c r="H30" s="31"/>
      <c r="I30" s="43" t="s">
        <v>70</v>
      </c>
      <c r="J30" s="43" t="s">
        <v>124</v>
      </c>
      <c r="K30" s="28" t="s">
        <v>39</v>
      </c>
      <c r="L30" s="48" t="str">
        <f t="shared" si="0"/>
        <v>肝病感染科C13-24-107医师4</v>
      </c>
      <c r="M30" s="48" t="str">
        <f t="shared" si="1"/>
        <v>45周岁研究生/硕士临床医学、内科学（传染）完成住院医师规范化培训；非应届生要求职业资格和中级职称</v>
      </c>
      <c r="N30" s="48">
        <f t="shared" si="2"/>
        <v>0</v>
      </c>
      <c r="O30" s="48">
        <f t="shared" si="3"/>
        <v>0</v>
      </c>
      <c r="P30" s="49" t="str">
        <f t="shared" si="4"/>
        <v>45周岁研究生/硕士临床医学、内科学（传染）完成住院医师规范化培训；非应届生要求职业资格和中级职称</v>
      </c>
      <c r="Q30" s="49" t="str">
        <f t="shared" si="5"/>
        <v>肝病感染科C13-24-107医师4</v>
      </c>
      <c r="R30" s="18" t="s">
        <v>68</v>
      </c>
      <c r="S30" s="7" t="s">
        <v>125</v>
      </c>
      <c r="T30" s="15" t="s">
        <v>45</v>
      </c>
      <c r="U30" s="7">
        <v>4</v>
      </c>
      <c r="V30" s="16" t="s">
        <v>66</v>
      </c>
      <c r="W30" s="17" t="s">
        <v>47</v>
      </c>
      <c r="X30" s="7"/>
      <c r="Y30" s="7" t="s">
        <v>70</v>
      </c>
      <c r="Z30" s="7" t="s">
        <v>124</v>
      </c>
    </row>
    <row r="31" spans="1:26" ht="63.75" thickBot="1" x14ac:dyDescent="0.2">
      <c r="A31" s="28" t="s">
        <v>14</v>
      </c>
      <c r="B31" s="34" t="s">
        <v>126</v>
      </c>
      <c r="C31" s="31" t="s">
        <v>127</v>
      </c>
      <c r="D31" s="30" t="s">
        <v>128</v>
      </c>
      <c r="E31" s="31">
        <v>2</v>
      </c>
      <c r="F31" s="29" t="s">
        <v>66</v>
      </c>
      <c r="G31" s="32" t="s">
        <v>47</v>
      </c>
      <c r="H31" s="31"/>
      <c r="I31" s="34" t="s">
        <v>129</v>
      </c>
      <c r="J31" s="43" t="s">
        <v>130</v>
      </c>
      <c r="K31" s="28" t="s">
        <v>39</v>
      </c>
      <c r="L31" s="48" t="str">
        <f t="shared" si="0"/>
        <v>临床营养科C13-24-108营养医师2</v>
      </c>
      <c r="M31" s="48" t="str">
        <f t="shared" si="1"/>
        <v>45周岁研究生/硕士临床医学、内科学非应届生要求职业资格和中级职称</v>
      </c>
      <c r="N31" s="48">
        <f t="shared" si="2"/>
        <v>0</v>
      </c>
      <c r="O31" s="48">
        <f t="shared" si="3"/>
        <v>0</v>
      </c>
      <c r="P31" s="49" t="str">
        <f t="shared" si="4"/>
        <v>45周岁研究生/硕士临床医学、内科学非应届生要求职业资格和中级职称</v>
      </c>
      <c r="Q31" s="49" t="str">
        <f t="shared" si="5"/>
        <v>临床营养科C13-24-108营养医师2</v>
      </c>
      <c r="R31" s="15" t="s">
        <v>126</v>
      </c>
      <c r="S31" s="7" t="s">
        <v>127</v>
      </c>
      <c r="T31" s="13" t="s">
        <v>128</v>
      </c>
      <c r="U31" s="7">
        <v>2</v>
      </c>
      <c r="V31" s="16" t="s">
        <v>66</v>
      </c>
      <c r="W31" s="17" t="s">
        <v>47</v>
      </c>
      <c r="X31" s="7"/>
      <c r="Y31" s="15" t="s">
        <v>129</v>
      </c>
      <c r="Z31" s="7" t="s">
        <v>130</v>
      </c>
    </row>
    <row r="32" spans="1:26" ht="95.25" thickBot="1" x14ac:dyDescent="0.2">
      <c r="A32" s="28" t="s">
        <v>14</v>
      </c>
      <c r="B32" s="28" t="s">
        <v>80</v>
      </c>
      <c r="C32" s="31" t="s">
        <v>131</v>
      </c>
      <c r="D32" s="36" t="s">
        <v>45</v>
      </c>
      <c r="E32" s="31">
        <v>1</v>
      </c>
      <c r="F32" s="29" t="s">
        <v>66</v>
      </c>
      <c r="G32" s="32" t="s">
        <v>47</v>
      </c>
      <c r="H32" s="31"/>
      <c r="I32" s="34" t="s">
        <v>132</v>
      </c>
      <c r="J32" s="43" t="s">
        <v>130</v>
      </c>
      <c r="K32" s="28" t="s">
        <v>39</v>
      </c>
      <c r="L32" s="48" t="str">
        <f t="shared" si="0"/>
        <v>核医学科C13-24-109医师1</v>
      </c>
      <c r="M32" s="48" t="str">
        <f t="shared" si="1"/>
        <v>45周岁研究生/硕士影像医学与核医学、肿瘤学、内科学（内分泌与代谢）、临床医学非应届生要求职业资格和中级职称</v>
      </c>
      <c r="N32" s="48">
        <f t="shared" si="2"/>
        <v>0</v>
      </c>
      <c r="O32" s="48">
        <f t="shared" si="3"/>
        <v>0</v>
      </c>
      <c r="P32" s="49" t="str">
        <f t="shared" si="4"/>
        <v>45周岁研究生/硕士影像医学与核医学、肿瘤学、内科学（内分泌与代谢）、临床医学非应届生要求职业资格和中级职称</v>
      </c>
      <c r="Q32" s="49" t="str">
        <f t="shared" si="5"/>
        <v>核医学科C13-24-109医师1</v>
      </c>
      <c r="R32" s="13" t="s">
        <v>80</v>
      </c>
      <c r="S32" s="7" t="s">
        <v>131</v>
      </c>
      <c r="T32" s="15" t="s">
        <v>45</v>
      </c>
      <c r="U32" s="7">
        <v>1</v>
      </c>
      <c r="V32" s="16" t="s">
        <v>66</v>
      </c>
      <c r="W32" s="17" t="s">
        <v>47</v>
      </c>
      <c r="X32" s="7"/>
      <c r="Y32" s="15" t="s">
        <v>132</v>
      </c>
      <c r="Z32" s="7" t="s">
        <v>130</v>
      </c>
    </row>
    <row r="33" spans="1:26" ht="63.75" thickBot="1" x14ac:dyDescent="0.2">
      <c r="A33" s="28" t="s">
        <v>14</v>
      </c>
      <c r="B33" s="28" t="s">
        <v>133</v>
      </c>
      <c r="C33" s="31" t="s">
        <v>134</v>
      </c>
      <c r="D33" s="36" t="s">
        <v>45</v>
      </c>
      <c r="E33" s="31">
        <v>1</v>
      </c>
      <c r="F33" s="29" t="s">
        <v>66</v>
      </c>
      <c r="G33" s="32" t="s">
        <v>47</v>
      </c>
      <c r="H33" s="31"/>
      <c r="I33" s="37" t="s">
        <v>135</v>
      </c>
      <c r="J33" s="43" t="s">
        <v>130</v>
      </c>
      <c r="K33" s="28" t="s">
        <v>39</v>
      </c>
      <c r="L33" s="48" t="str">
        <f t="shared" si="0"/>
        <v>输血科C13-24-110医师1</v>
      </c>
      <c r="M33" s="48" t="str">
        <f t="shared" si="1"/>
        <v>45周岁研究生/硕士临床医学、输血医学非应届生要求职业资格和中级职称</v>
      </c>
      <c r="N33" s="48">
        <f t="shared" si="2"/>
        <v>0</v>
      </c>
      <c r="O33" s="48">
        <f t="shared" si="3"/>
        <v>0</v>
      </c>
      <c r="P33" s="49" t="str">
        <f t="shared" si="4"/>
        <v>45周岁研究生/硕士临床医学、输血医学非应届生要求职业资格和中级职称</v>
      </c>
      <c r="Q33" s="49" t="str">
        <f t="shared" si="5"/>
        <v>输血科C13-24-110医师1</v>
      </c>
      <c r="R33" s="13" t="s">
        <v>133</v>
      </c>
      <c r="S33" s="7" t="s">
        <v>134</v>
      </c>
      <c r="T33" s="15" t="s">
        <v>45</v>
      </c>
      <c r="U33" s="7">
        <v>1</v>
      </c>
      <c r="V33" s="16" t="s">
        <v>66</v>
      </c>
      <c r="W33" s="17" t="s">
        <v>47</v>
      </c>
      <c r="X33" s="7"/>
      <c r="Y33" s="16" t="s">
        <v>135</v>
      </c>
      <c r="Z33" s="7" t="s">
        <v>130</v>
      </c>
    </row>
    <row r="34" spans="1:26" ht="63.75" thickBot="1" x14ac:dyDescent="0.2">
      <c r="A34" s="28" t="s">
        <v>14</v>
      </c>
      <c r="B34" s="28" t="s">
        <v>136</v>
      </c>
      <c r="C34" s="31" t="s">
        <v>137</v>
      </c>
      <c r="D34" s="30" t="s">
        <v>138</v>
      </c>
      <c r="E34" s="31">
        <v>2</v>
      </c>
      <c r="F34" s="31" t="s">
        <v>144</v>
      </c>
      <c r="G34" s="32" t="s">
        <v>37</v>
      </c>
      <c r="H34" s="31"/>
      <c r="I34" s="37" t="s">
        <v>139</v>
      </c>
      <c r="J34" s="43" t="s">
        <v>140</v>
      </c>
      <c r="K34" s="28" t="s">
        <v>39</v>
      </c>
      <c r="L34" s="48" t="str">
        <f t="shared" si="0"/>
        <v>药学部C13-24-111药师2</v>
      </c>
      <c r="M34" s="48" t="str">
        <f t="shared" si="1"/>
        <v>35周岁研究生/博士药学、药剂学、药理学、临床药学医学院校药学相关专业</v>
      </c>
      <c r="N34" s="48">
        <f t="shared" si="2"/>
        <v>0</v>
      </c>
      <c r="O34" s="48">
        <f t="shared" si="3"/>
        <v>0</v>
      </c>
      <c r="P34" s="49" t="str">
        <f t="shared" si="4"/>
        <v>35周岁研究生/博士药学、药剂学、药理学、临床药学医学院校药学相关专业</v>
      </c>
      <c r="Q34" s="49" t="str">
        <f t="shared" si="5"/>
        <v>药学部C13-24-111药师2</v>
      </c>
      <c r="R34" s="13" t="s">
        <v>136</v>
      </c>
      <c r="S34" s="7" t="s">
        <v>137</v>
      </c>
      <c r="T34" s="13" t="s">
        <v>138</v>
      </c>
      <c r="U34" s="7">
        <v>2</v>
      </c>
      <c r="V34" s="7" t="s">
        <v>144</v>
      </c>
      <c r="W34" s="17" t="s">
        <v>37</v>
      </c>
      <c r="X34" s="7"/>
      <c r="Y34" s="16" t="s">
        <v>139</v>
      </c>
      <c r="Z34" s="7" t="s">
        <v>140</v>
      </c>
    </row>
    <row r="35" spans="1:26" ht="63.75" thickBot="1" x14ac:dyDescent="0.2">
      <c r="A35" s="28" t="s">
        <v>14</v>
      </c>
      <c r="B35" s="43" t="s">
        <v>141</v>
      </c>
      <c r="C35" s="31" t="s">
        <v>142</v>
      </c>
      <c r="D35" s="36" t="s">
        <v>45</v>
      </c>
      <c r="E35" s="31">
        <v>15</v>
      </c>
      <c r="F35" s="29" t="s">
        <v>66</v>
      </c>
      <c r="G35" s="32" t="s">
        <v>37</v>
      </c>
      <c r="H35" s="31"/>
      <c r="I35" s="37" t="s">
        <v>143</v>
      </c>
      <c r="J35" s="43" t="s">
        <v>130</v>
      </c>
      <c r="K35" s="28" t="s">
        <v>39</v>
      </c>
      <c r="L35" s="48" t="str">
        <f t="shared" si="0"/>
        <v>临床医技储备人才C13-24-112医师15</v>
      </c>
      <c r="M35" s="48" t="str">
        <f t="shared" si="1"/>
        <v>45周岁研究生/博士临床医学类、基础医学类非应届生要求职业资格和中级职称</v>
      </c>
      <c r="N35" s="48">
        <f t="shared" si="2"/>
        <v>0</v>
      </c>
      <c r="O35" s="48">
        <f t="shared" si="3"/>
        <v>0</v>
      </c>
      <c r="P35" s="49" t="str">
        <f t="shared" si="4"/>
        <v>45周岁研究生/博士临床医学类、基础医学类非应届生要求职业资格和中级职称</v>
      </c>
      <c r="Q35" s="49" t="str">
        <f t="shared" si="5"/>
        <v>临床医技储备人才C13-24-112医师15</v>
      </c>
      <c r="R35" s="7" t="s">
        <v>141</v>
      </c>
      <c r="S35" s="7" t="s">
        <v>142</v>
      </c>
      <c r="T35" s="15" t="s">
        <v>45</v>
      </c>
      <c r="U35" s="7">
        <v>15</v>
      </c>
      <c r="V35" s="16" t="s">
        <v>66</v>
      </c>
      <c r="W35" s="17" t="s">
        <v>37</v>
      </c>
      <c r="X35" s="7"/>
      <c r="Y35" s="16" t="s">
        <v>143</v>
      </c>
      <c r="Z35" s="7" t="s">
        <v>130</v>
      </c>
    </row>
    <row r="36" spans="1:26" x14ac:dyDescent="0.15">
      <c r="U36" s="1">
        <f>SUM(U2:U35)</f>
        <v>108</v>
      </c>
    </row>
  </sheetData>
  <autoFilter ref="A1:Z36" xr:uid="{8CC39B77-05AA-453C-A66F-C789DCFD7E2F}"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招聘单位目录</vt:lpstr>
      <vt:lpstr>医院</vt:lpstr>
      <vt:lpstr>Sheet1</vt:lpstr>
      <vt:lpstr>医院!Print_Titles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273198786@qq.com</cp:lastModifiedBy>
  <cp:revision>0</cp:revision>
  <cp:lastPrinted>2018-09-05T01:52:00Z</cp:lastPrinted>
  <dcterms:created xsi:type="dcterms:W3CDTF">2011-11-08T13:46:00Z</dcterms:created>
  <dcterms:modified xsi:type="dcterms:W3CDTF">2024-03-14T08:06:18Z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A139978EC0CC4F3E9A428233C430EDCE</vt:lpwstr>
  </property>
</Properties>
</file>