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Sheet1!$A$2:$M$56</definedName>
    <definedName name="_xlnm.Print_Area" localSheetId="0">Sheet1!$A$1:$M$56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<sst xmlns="http://schemas.openxmlformats.org/spreadsheetml/2006/main" count="242" uniqueCount="138">
  <si>
    <t>夏县2023年公开招聘部分事业单位工作人员考生面试成绩及综合成绩</t>
  </si>
  <si>
    <t>准考证号</t>
  </si>
  <si>
    <t>姓名</t>
  </si>
  <si>
    <t>性别</t>
  </si>
  <si>
    <t>岗位号</t>
  </si>
  <si>
    <t>报考单位</t>
  </si>
  <si>
    <t>面试序号</t>
  </si>
  <si>
    <t>笔试成绩</t>
  </si>
  <si>
    <t>计入总成绩（占60%）</t>
  </si>
  <si>
    <t>面试成绩</t>
  </si>
  <si>
    <t>计入总成绩（占40%）</t>
  </si>
  <si>
    <t>综合成绩</t>
  </si>
  <si>
    <t>岗位名次</t>
  </si>
  <si>
    <t>备注</t>
  </si>
  <si>
    <t>郑东苗</t>
  </si>
  <si>
    <t>女</t>
  </si>
  <si>
    <t>夏县招商投资促进中心</t>
  </si>
  <si>
    <t>1-06</t>
  </si>
  <si>
    <t>张聚鑫</t>
  </si>
  <si>
    <t>1-13</t>
  </si>
  <si>
    <t>李松</t>
  </si>
  <si>
    <t>男</t>
  </si>
  <si>
    <t>1-03</t>
  </si>
  <si>
    <t>杨涛</t>
  </si>
  <si>
    <t>夏县黄河流域生态保护和高质量促进中心（夏县项目推进中心）</t>
  </si>
  <si>
    <t>缺考</t>
  </si>
  <si>
    <t>刘明</t>
  </si>
  <si>
    <t>1-04</t>
  </si>
  <si>
    <t>吴晨昊</t>
  </si>
  <si>
    <t>1-02</t>
  </si>
  <si>
    <t>卫琴</t>
  </si>
  <si>
    <t>1-14</t>
  </si>
  <si>
    <t>崔凯</t>
  </si>
  <si>
    <t>1-19</t>
  </si>
  <si>
    <t>李沛杰</t>
  </si>
  <si>
    <t>张书宁</t>
  </si>
  <si>
    <t>夏县商务综合保障中心</t>
  </si>
  <si>
    <t>1-20</t>
  </si>
  <si>
    <t>孙浩杰</t>
  </si>
  <si>
    <t>1-10</t>
  </si>
  <si>
    <t>吴桐芸</t>
  </si>
  <si>
    <t>1-08</t>
  </si>
  <si>
    <t>白云</t>
  </si>
  <si>
    <t>1-17</t>
  </si>
  <si>
    <t>李欣茹</t>
  </si>
  <si>
    <t>李智雄</t>
  </si>
  <si>
    <t>1-09</t>
  </si>
  <si>
    <t>李源</t>
  </si>
  <si>
    <t>1-15</t>
  </si>
  <si>
    <t>83.10</t>
  </si>
  <si>
    <t>高宇彤</t>
  </si>
  <si>
    <t>1-01</t>
  </si>
  <si>
    <t>卫韩哲</t>
  </si>
  <si>
    <t>1-21</t>
  </si>
  <si>
    <t>郭瑞鹏</t>
  </si>
  <si>
    <t>1-11</t>
  </si>
  <si>
    <t>79.10</t>
  </si>
  <si>
    <t>张徐彤</t>
  </si>
  <si>
    <t>夏县社会福利养老服务中心（夏县殡葬事业发展服务中心）</t>
  </si>
  <si>
    <t>1-12</t>
  </si>
  <si>
    <t>83.90</t>
  </si>
  <si>
    <t>穆旭洋</t>
  </si>
  <si>
    <t>黄迪</t>
  </si>
  <si>
    <t>山西省夏县公证处</t>
  </si>
  <si>
    <t>1-16</t>
  </si>
  <si>
    <t>杨晨</t>
  </si>
  <si>
    <t>1-07</t>
  </si>
  <si>
    <t>李甜甜</t>
  </si>
  <si>
    <t>张可</t>
  </si>
  <si>
    <t>夏县文物保护中心（夏县旅游发展中心、夏县司马光墓文物保护所）</t>
  </si>
  <si>
    <t>2-17</t>
  </si>
  <si>
    <t>张荣鑫</t>
  </si>
  <si>
    <t>2-02</t>
  </si>
  <si>
    <t>张雅荟</t>
  </si>
  <si>
    <t>2-06</t>
  </si>
  <si>
    <t>王智</t>
  </si>
  <si>
    <t>2-15</t>
  </si>
  <si>
    <t>82.10</t>
  </si>
  <si>
    <t>张珂闽</t>
  </si>
  <si>
    <t>2-08</t>
  </si>
  <si>
    <t>周韩旖旎</t>
  </si>
  <si>
    <t>2-05</t>
  </si>
  <si>
    <t>王政涛</t>
  </si>
  <si>
    <t>2-03</t>
  </si>
  <si>
    <t>许华阳</t>
  </si>
  <si>
    <t>李杭</t>
  </si>
  <si>
    <t>2-07</t>
  </si>
  <si>
    <t>82.90</t>
  </si>
  <si>
    <t>景枭宁</t>
  </si>
  <si>
    <t>裴泽泽</t>
  </si>
  <si>
    <t>夏县文化市场综合行政执法队</t>
  </si>
  <si>
    <t>1-05</t>
  </si>
  <si>
    <t>杨蕊</t>
  </si>
  <si>
    <t>1-18</t>
  </si>
  <si>
    <t>郭世超</t>
  </si>
  <si>
    <t>1-22</t>
  </si>
  <si>
    <t>83.20</t>
  </si>
  <si>
    <t>张朝华</t>
  </si>
  <si>
    <t>夏县市场监督管理局综合保障中心</t>
  </si>
  <si>
    <t>2-18</t>
  </si>
  <si>
    <t>83.30</t>
  </si>
  <si>
    <t>吴霖丹</t>
  </si>
  <si>
    <t>2-12</t>
  </si>
  <si>
    <t>83.40</t>
  </si>
  <si>
    <t>解树一</t>
  </si>
  <si>
    <t>2-09</t>
  </si>
  <si>
    <t>82.20</t>
  </si>
  <si>
    <t>王璞真</t>
  </si>
  <si>
    <t>2-11</t>
  </si>
  <si>
    <t>卫夏冰</t>
  </si>
  <si>
    <t>张刘洋</t>
  </si>
  <si>
    <t>2-19</t>
  </si>
  <si>
    <t>胡瑞</t>
  </si>
  <si>
    <t>夏县国际金融和国库支付中心</t>
  </si>
  <si>
    <t>2-16</t>
  </si>
  <si>
    <t>82.50</t>
  </si>
  <si>
    <t>赵锦林</t>
  </si>
  <si>
    <t>2-14</t>
  </si>
  <si>
    <t>82.70</t>
  </si>
  <si>
    <t>杜宜睿</t>
  </si>
  <si>
    <t>2-13</t>
  </si>
  <si>
    <t>81.80</t>
  </si>
  <si>
    <t>姚宁</t>
  </si>
  <si>
    <t>2-21</t>
  </si>
  <si>
    <t>张静元</t>
  </si>
  <si>
    <t>侯彪</t>
  </si>
  <si>
    <t>夏县公路事业发展中心</t>
  </si>
  <si>
    <t>2-10</t>
  </si>
  <si>
    <t>尉珊珊</t>
  </si>
  <si>
    <t>2-04</t>
  </si>
  <si>
    <t>杨亚茹</t>
  </si>
  <si>
    <t>高渊</t>
  </si>
  <si>
    <t>夏县河库务管理中心</t>
  </si>
  <si>
    <t>2-20</t>
  </si>
  <si>
    <t>李泽颖</t>
  </si>
  <si>
    <t>夏县统计普查中心</t>
  </si>
  <si>
    <t>2-01</t>
  </si>
  <si>
    <t>吴童姝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</si>
</sst>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</font>
    <font>
      <b/>
      <sz val="10"/>
      <color rgb="FF000000"/>
      <name val="华文仿宋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rgb="FF000000"/>
      <name val="华文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8" fillId="0" borderId="0"/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176" fontId="5" fillId="0" borderId="2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报名部分信息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56"/>
  <sheetViews>
    <sheetView tabSelected="1" view="pageBreakPreview" zoomScale="130" zoomScaleNormal="100" topLeftCell="B1" workbookViewId="0">
      <selection activeCell="P6" sqref="P6"/>
    </sheetView>
  </sheetViews>
  <sheetFormatPr defaultColWidth="9" defaultRowHeight="14.25"/>
  <cols>
    <col min="1" max="1" width="11.125" style="1" customWidth="1"/>
    <col min="2" max="2" width="6.375" style="1" customWidth="1"/>
    <col min="3" max="3" width="4.125" style="1" customWidth="1"/>
    <col min="4" max="4" width="6.94166666666667" style="1" customWidth="1"/>
    <col min="5" max="5" width="26.875" style="1" customWidth="1"/>
    <col min="6" max="6" width="5.325" style="1" customWidth="1"/>
    <col min="7" max="7" width="8.125" style="1" customWidth="1"/>
    <col min="8" max="8" width="10.5416666666667" style="1" customWidth="1"/>
    <col min="9" max="9" width="8.35833333333333" style="2" customWidth="1"/>
    <col min="10" max="10" width="10.75" style="1" customWidth="1"/>
    <col min="11" max="11" width="8.35833333333333" style="2" customWidth="1"/>
    <col min="12" max="12" width="4.675" style="1" customWidth="1"/>
    <col min="13" max="13" width="7.75" style="3" customWidth="1"/>
    <col min="14" max="16384" width="9" style="1"/>
  </cols>
  <sheetData>
    <row r="1" s="1" customFormat="1" ht="20.25" spans="1:13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  <c r="K1" s="14"/>
      <c r="L1" s="4"/>
      <c r="M1" s="15"/>
    </row>
    <row r="2" s="1" customFormat="1" ht="2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6" t="s">
        <v>9</v>
      </c>
      <c r="J2" s="17" t="s">
        <v>10</v>
      </c>
      <c r="K2" s="17" t="s">
        <v>11</v>
      </c>
      <c r="L2" s="5" t="s">
        <v>12</v>
      </c>
      <c r="M2" s="6" t="s">
        <v>13</v>
      </c>
    </row>
    <row r="3" s="1" customFormat="1" ht="22" customHeight="1" spans="1:13">
      <c r="A3" s="7">
        <v>20230910</v>
      </c>
      <c r="B3" s="7" t="s">
        <v>14</v>
      </c>
      <c r="C3" s="7" t="s">
        <v>15</v>
      </c>
      <c r="D3" s="7">
        <v>1</v>
      </c>
      <c r="E3" s="8" t="s">
        <v>16</v>
      </c>
      <c r="F3" s="9" t="s">
        <v>17</v>
      </c>
      <c r="G3" s="10">
        <v>76.48</v>
      </c>
      <c r="H3" s="10">
        <f t="shared" ref="H3:H56" si="0">G3*0.6</f>
        <v>45.888</v>
      </c>
      <c r="I3" s="18">
        <v>82.52</v>
      </c>
      <c r="J3" s="10">
        <f t="shared" ref="J3:J56" si="1">I3*0.4</f>
        <v>33.008</v>
      </c>
      <c r="K3" s="19">
        <f t="shared" ref="K3:K56" si="2">H3+J3</f>
        <v>78.896</v>
      </c>
      <c r="L3" s="20">
        <f>SUMPRODUCT(($D$3:$D$1000=D3)*($K$3:$K$1000&gt;K3))+1</f>
        <v>1</v>
      </c>
      <c r="M3" s="21"/>
    </row>
    <row r="4" s="1" customFormat="1" ht="22" customHeight="1" spans="1:13">
      <c r="A4" s="7">
        <v>20231107</v>
      </c>
      <c r="B4" s="7" t="s">
        <v>18</v>
      </c>
      <c r="C4" s="7" t="s">
        <v>15</v>
      </c>
      <c r="D4" s="7">
        <v>1</v>
      </c>
      <c r="E4" s="8" t="s">
        <v>16</v>
      </c>
      <c r="F4" s="9" t="s">
        <v>19</v>
      </c>
      <c r="G4" s="10">
        <v>75.22</v>
      </c>
      <c r="H4" s="10">
        <f t="shared" si="0"/>
        <v>45.132</v>
      </c>
      <c r="I4" s="18">
        <v>83.06</v>
      </c>
      <c r="J4" s="10">
        <f t="shared" si="1"/>
        <v>33.224</v>
      </c>
      <c r="K4" s="19">
        <v>78.35</v>
      </c>
      <c r="L4" s="20">
        <f t="shared" ref="L4:L35" si="3">SUMPRODUCT(($D$3:$D$1000=D4)*($K$3:$K$1000&gt;K4))+1</f>
        <v>2</v>
      </c>
      <c r="M4" s="22"/>
    </row>
    <row r="5" s="1" customFormat="1" ht="22" customHeight="1" spans="1:13">
      <c r="A5" s="7">
        <v>20231259</v>
      </c>
      <c r="B5" s="7" t="s">
        <v>20</v>
      </c>
      <c r="C5" s="7" t="s">
        <v>21</v>
      </c>
      <c r="D5" s="7">
        <v>1</v>
      </c>
      <c r="E5" s="8" t="s">
        <v>16</v>
      </c>
      <c r="F5" s="9" t="s">
        <v>22</v>
      </c>
      <c r="G5" s="10">
        <v>72.08</v>
      </c>
      <c r="H5" s="10">
        <f t="shared" si="0"/>
        <v>43.248</v>
      </c>
      <c r="I5" s="18">
        <v>80.36</v>
      </c>
      <c r="J5" s="10">
        <f t="shared" si="1"/>
        <v>32.144</v>
      </c>
      <c r="K5" s="19">
        <f t="shared" si="2"/>
        <v>75.392</v>
      </c>
      <c r="L5" s="20">
        <f t="shared" si="3"/>
        <v>3</v>
      </c>
      <c r="M5" s="18"/>
    </row>
    <row r="6" s="1" customFormat="1" ht="22" customHeight="1" spans="1:13">
      <c r="A6" s="7">
        <v>20230594</v>
      </c>
      <c r="B6" s="7" t="s">
        <v>23</v>
      </c>
      <c r="C6" s="7" t="s">
        <v>21</v>
      </c>
      <c r="D6" s="7">
        <v>2</v>
      </c>
      <c r="E6" s="8" t="s">
        <v>24</v>
      </c>
      <c r="F6" s="9" t="s">
        <v>25</v>
      </c>
      <c r="G6" s="10">
        <v>83.17</v>
      </c>
      <c r="H6" s="10">
        <f t="shared" si="0"/>
        <v>49.902</v>
      </c>
      <c r="I6" s="18"/>
      <c r="J6" s="10">
        <f t="shared" si="1"/>
        <v>0</v>
      </c>
      <c r="K6" s="19">
        <f t="shared" si="2"/>
        <v>49.902</v>
      </c>
      <c r="L6" s="20">
        <f t="shared" si="3"/>
        <v>3</v>
      </c>
      <c r="M6" s="22"/>
    </row>
    <row r="7" s="1" customFormat="1" ht="22" customHeight="1" spans="1:13">
      <c r="A7" s="7">
        <v>20230005</v>
      </c>
      <c r="B7" s="7" t="s">
        <v>26</v>
      </c>
      <c r="C7" s="7" t="s">
        <v>21</v>
      </c>
      <c r="D7" s="7">
        <v>2</v>
      </c>
      <c r="E7" s="8" t="s">
        <v>24</v>
      </c>
      <c r="F7" s="9" t="s">
        <v>27</v>
      </c>
      <c r="G7" s="10">
        <v>81.14</v>
      </c>
      <c r="H7" s="10">
        <f t="shared" si="0"/>
        <v>48.684</v>
      </c>
      <c r="I7" s="18">
        <v>82.98</v>
      </c>
      <c r="J7" s="10">
        <f t="shared" si="1"/>
        <v>33.192</v>
      </c>
      <c r="K7" s="19">
        <v>81.87</v>
      </c>
      <c r="L7" s="20">
        <f t="shared" si="3"/>
        <v>2</v>
      </c>
      <c r="M7" s="22"/>
    </row>
    <row r="8" s="1" customFormat="1" ht="22" customHeight="1" spans="1:13">
      <c r="A8" s="7">
        <v>20230937</v>
      </c>
      <c r="B8" s="7" t="s">
        <v>28</v>
      </c>
      <c r="C8" s="7" t="s">
        <v>21</v>
      </c>
      <c r="D8" s="7">
        <v>2</v>
      </c>
      <c r="E8" s="8" t="s">
        <v>24</v>
      </c>
      <c r="F8" s="9" t="s">
        <v>29</v>
      </c>
      <c r="G8" s="10">
        <v>81.1</v>
      </c>
      <c r="H8" s="10">
        <f t="shared" si="0"/>
        <v>48.66</v>
      </c>
      <c r="I8" s="18">
        <v>83.08</v>
      </c>
      <c r="J8" s="10">
        <f t="shared" si="1"/>
        <v>33.232</v>
      </c>
      <c r="K8" s="19">
        <f t="shared" si="2"/>
        <v>81.892</v>
      </c>
      <c r="L8" s="20">
        <f t="shared" si="3"/>
        <v>1</v>
      </c>
      <c r="M8" s="22"/>
    </row>
    <row r="9" s="1" customFormat="1" ht="22" customHeight="1" spans="1:13">
      <c r="A9" s="7">
        <v>20230712</v>
      </c>
      <c r="B9" s="7" t="s">
        <v>30</v>
      </c>
      <c r="C9" s="7" t="s">
        <v>15</v>
      </c>
      <c r="D9" s="7">
        <v>3</v>
      </c>
      <c r="E9" s="8" t="s">
        <v>24</v>
      </c>
      <c r="F9" s="9" t="s">
        <v>31</v>
      </c>
      <c r="G9" s="10">
        <v>80.36</v>
      </c>
      <c r="H9" s="10">
        <f t="shared" si="0"/>
        <v>48.216</v>
      </c>
      <c r="I9" s="18">
        <v>82.54</v>
      </c>
      <c r="J9" s="10">
        <f t="shared" si="1"/>
        <v>33.016</v>
      </c>
      <c r="K9" s="19">
        <v>81.24</v>
      </c>
      <c r="L9" s="20">
        <f t="shared" si="3"/>
        <v>1</v>
      </c>
      <c r="M9" s="22"/>
    </row>
    <row r="10" s="1" customFormat="1" ht="22" customHeight="1" spans="1:13">
      <c r="A10" s="7">
        <v>20230084</v>
      </c>
      <c r="B10" s="7" t="s">
        <v>32</v>
      </c>
      <c r="C10" s="7" t="s">
        <v>21</v>
      </c>
      <c r="D10" s="7">
        <v>3</v>
      </c>
      <c r="E10" s="8" t="s">
        <v>24</v>
      </c>
      <c r="F10" s="9" t="s">
        <v>33</v>
      </c>
      <c r="G10" s="10">
        <v>77.98</v>
      </c>
      <c r="H10" s="10">
        <f t="shared" si="0"/>
        <v>46.788</v>
      </c>
      <c r="I10" s="18">
        <v>83.64</v>
      </c>
      <c r="J10" s="10">
        <f t="shared" si="1"/>
        <v>33.456</v>
      </c>
      <c r="K10" s="19">
        <v>80.25</v>
      </c>
      <c r="L10" s="20">
        <f t="shared" si="3"/>
        <v>2</v>
      </c>
      <c r="M10" s="22"/>
    </row>
    <row r="11" s="1" customFormat="1" ht="22" customHeight="1" spans="1:13">
      <c r="A11" s="7">
        <v>20230730</v>
      </c>
      <c r="B11" s="7" t="s">
        <v>34</v>
      </c>
      <c r="C11" s="7" t="s">
        <v>21</v>
      </c>
      <c r="D11" s="7">
        <v>3</v>
      </c>
      <c r="E11" s="8" t="s">
        <v>24</v>
      </c>
      <c r="F11" s="9" t="s">
        <v>25</v>
      </c>
      <c r="G11" s="10">
        <v>76.1</v>
      </c>
      <c r="H11" s="10">
        <f t="shared" si="0"/>
        <v>45.66</v>
      </c>
      <c r="I11" s="18"/>
      <c r="J11" s="10">
        <f t="shared" si="1"/>
        <v>0</v>
      </c>
      <c r="K11" s="19">
        <f t="shared" si="2"/>
        <v>45.66</v>
      </c>
      <c r="L11" s="20">
        <f t="shared" si="3"/>
        <v>3</v>
      </c>
      <c r="M11" s="22"/>
    </row>
    <row r="12" s="1" customFormat="1" ht="22" customHeight="1" spans="1:13">
      <c r="A12" s="7">
        <v>20230666</v>
      </c>
      <c r="B12" s="7" t="s">
        <v>35</v>
      </c>
      <c r="C12" s="7" t="s">
        <v>21</v>
      </c>
      <c r="D12" s="7">
        <v>4</v>
      </c>
      <c r="E12" s="8" t="s">
        <v>36</v>
      </c>
      <c r="F12" s="9" t="s">
        <v>37</v>
      </c>
      <c r="G12" s="10">
        <v>80.48</v>
      </c>
      <c r="H12" s="10">
        <f t="shared" si="0"/>
        <v>48.288</v>
      </c>
      <c r="I12" s="18">
        <v>82.68</v>
      </c>
      <c r="J12" s="10">
        <f t="shared" si="1"/>
        <v>33.072</v>
      </c>
      <c r="K12" s="19">
        <f t="shared" si="2"/>
        <v>81.36</v>
      </c>
      <c r="L12" s="20">
        <f t="shared" si="3"/>
        <v>1</v>
      </c>
      <c r="M12" s="22"/>
    </row>
    <row r="13" s="1" customFormat="1" ht="22" customHeight="1" spans="1:13">
      <c r="A13" s="7">
        <v>20230475</v>
      </c>
      <c r="B13" s="7" t="s">
        <v>38</v>
      </c>
      <c r="C13" s="7" t="s">
        <v>21</v>
      </c>
      <c r="D13" s="7">
        <v>4</v>
      </c>
      <c r="E13" s="8" t="s">
        <v>36</v>
      </c>
      <c r="F13" s="9" t="s">
        <v>39</v>
      </c>
      <c r="G13" s="10">
        <v>77.88</v>
      </c>
      <c r="H13" s="10">
        <f t="shared" si="0"/>
        <v>46.728</v>
      </c>
      <c r="I13" s="18">
        <v>83.92</v>
      </c>
      <c r="J13" s="10">
        <f t="shared" si="1"/>
        <v>33.568</v>
      </c>
      <c r="K13" s="19">
        <f t="shared" si="2"/>
        <v>80.296</v>
      </c>
      <c r="L13" s="20">
        <f t="shared" si="3"/>
        <v>2</v>
      </c>
      <c r="M13" s="21"/>
    </row>
    <row r="14" s="1" customFormat="1" ht="22" customHeight="1" spans="1:13">
      <c r="A14" s="7">
        <v>20230914</v>
      </c>
      <c r="B14" s="7" t="s">
        <v>40</v>
      </c>
      <c r="C14" s="7" t="s">
        <v>15</v>
      </c>
      <c r="D14" s="7">
        <v>4</v>
      </c>
      <c r="E14" s="8" t="s">
        <v>36</v>
      </c>
      <c r="F14" s="9" t="s">
        <v>41</v>
      </c>
      <c r="G14" s="10">
        <v>77.11</v>
      </c>
      <c r="H14" s="10">
        <f t="shared" si="0"/>
        <v>46.266</v>
      </c>
      <c r="I14" s="18">
        <v>82.34</v>
      </c>
      <c r="J14" s="10">
        <f t="shared" si="1"/>
        <v>32.936</v>
      </c>
      <c r="K14" s="19">
        <v>79.21</v>
      </c>
      <c r="L14" s="20">
        <f t="shared" si="3"/>
        <v>3</v>
      </c>
      <c r="M14" s="22"/>
    </row>
    <row r="15" s="1" customFormat="1" ht="22" customHeight="1" spans="1:13">
      <c r="A15" s="7">
        <v>20230965</v>
      </c>
      <c r="B15" s="7" t="s">
        <v>42</v>
      </c>
      <c r="C15" s="7" t="s">
        <v>15</v>
      </c>
      <c r="D15" s="7">
        <v>5</v>
      </c>
      <c r="E15" s="11" t="s">
        <v>36</v>
      </c>
      <c r="F15" s="9" t="s">
        <v>43</v>
      </c>
      <c r="G15" s="12">
        <v>81.4</v>
      </c>
      <c r="H15" s="10">
        <f t="shared" si="0"/>
        <v>48.84</v>
      </c>
      <c r="I15" s="18">
        <v>83.76</v>
      </c>
      <c r="J15" s="10">
        <f t="shared" si="1"/>
        <v>33.504</v>
      </c>
      <c r="K15" s="19">
        <f t="shared" si="2"/>
        <v>82.344</v>
      </c>
      <c r="L15" s="20">
        <f t="shared" si="3"/>
        <v>1</v>
      </c>
      <c r="M15" s="22"/>
    </row>
    <row r="16" s="1" customFormat="1" ht="22" customHeight="1" spans="1:13">
      <c r="A16" s="7">
        <v>20231198</v>
      </c>
      <c r="B16" s="7" t="s">
        <v>44</v>
      </c>
      <c r="C16" s="7" t="s">
        <v>15</v>
      </c>
      <c r="D16" s="7">
        <v>5</v>
      </c>
      <c r="E16" s="8" t="s">
        <v>36</v>
      </c>
      <c r="F16" s="9" t="s">
        <v>25</v>
      </c>
      <c r="G16" s="10">
        <v>71.93</v>
      </c>
      <c r="H16" s="10">
        <f t="shared" si="0"/>
        <v>43.158</v>
      </c>
      <c r="I16" s="18"/>
      <c r="J16" s="10">
        <f t="shared" si="1"/>
        <v>0</v>
      </c>
      <c r="K16" s="19">
        <f t="shared" si="2"/>
        <v>43.158</v>
      </c>
      <c r="L16" s="20">
        <f t="shared" si="3"/>
        <v>2</v>
      </c>
      <c r="M16" s="18"/>
    </row>
    <row r="17" s="1" customFormat="1" ht="22" customHeight="1" spans="1:13">
      <c r="A17" s="7">
        <v>20231039</v>
      </c>
      <c r="B17" s="7" t="s">
        <v>45</v>
      </c>
      <c r="C17" s="7" t="s">
        <v>21</v>
      </c>
      <c r="D17" s="7">
        <v>6</v>
      </c>
      <c r="E17" s="8" t="s">
        <v>36</v>
      </c>
      <c r="F17" s="9" t="s">
        <v>46</v>
      </c>
      <c r="G17" s="10">
        <v>84.53</v>
      </c>
      <c r="H17" s="10">
        <f t="shared" si="0"/>
        <v>50.718</v>
      </c>
      <c r="I17" s="18">
        <v>83.16</v>
      </c>
      <c r="J17" s="10">
        <f t="shared" si="1"/>
        <v>33.264</v>
      </c>
      <c r="K17" s="19">
        <f t="shared" si="2"/>
        <v>83.982</v>
      </c>
      <c r="L17" s="20">
        <f t="shared" si="3"/>
        <v>1</v>
      </c>
      <c r="M17" s="22"/>
    </row>
    <row r="18" s="1" customFormat="1" ht="22" customHeight="1" spans="1:13">
      <c r="A18" s="7">
        <v>20230521</v>
      </c>
      <c r="B18" s="7" t="s">
        <v>47</v>
      </c>
      <c r="C18" s="7" t="s">
        <v>21</v>
      </c>
      <c r="D18" s="7">
        <v>6</v>
      </c>
      <c r="E18" s="8" t="s">
        <v>36</v>
      </c>
      <c r="F18" s="9" t="s">
        <v>48</v>
      </c>
      <c r="G18" s="10">
        <v>83.85</v>
      </c>
      <c r="H18" s="10">
        <f t="shared" si="0"/>
        <v>50.31</v>
      </c>
      <c r="I18" s="9" t="s">
        <v>49</v>
      </c>
      <c r="J18" s="10">
        <f t="shared" si="1"/>
        <v>33.24</v>
      </c>
      <c r="K18" s="19">
        <f t="shared" si="2"/>
        <v>83.55</v>
      </c>
      <c r="L18" s="20">
        <f t="shared" si="3"/>
        <v>2</v>
      </c>
      <c r="M18" s="22"/>
    </row>
    <row r="19" s="1" customFormat="1" ht="22" customHeight="1" spans="1:13">
      <c r="A19" s="7">
        <v>20231101</v>
      </c>
      <c r="B19" s="7" t="s">
        <v>50</v>
      </c>
      <c r="C19" s="7" t="s">
        <v>21</v>
      </c>
      <c r="D19" s="7">
        <v>6</v>
      </c>
      <c r="E19" s="8" t="s">
        <v>36</v>
      </c>
      <c r="F19" s="9" t="s">
        <v>51</v>
      </c>
      <c r="G19" s="10">
        <v>80.13</v>
      </c>
      <c r="H19" s="10">
        <f t="shared" si="0"/>
        <v>48.078</v>
      </c>
      <c r="I19" s="18">
        <v>82.86</v>
      </c>
      <c r="J19" s="10">
        <f t="shared" si="1"/>
        <v>33.144</v>
      </c>
      <c r="K19" s="19">
        <f t="shared" si="2"/>
        <v>81.222</v>
      </c>
      <c r="L19" s="20">
        <f t="shared" si="3"/>
        <v>3</v>
      </c>
      <c r="M19" s="22"/>
    </row>
    <row r="20" s="1" customFormat="1" ht="22" customHeight="1" spans="1:13">
      <c r="A20" s="7">
        <v>20230946</v>
      </c>
      <c r="B20" s="7" t="s">
        <v>52</v>
      </c>
      <c r="C20" s="7" t="s">
        <v>21</v>
      </c>
      <c r="D20" s="7">
        <v>6</v>
      </c>
      <c r="E20" s="8" t="s">
        <v>36</v>
      </c>
      <c r="F20" s="9" t="s">
        <v>53</v>
      </c>
      <c r="G20" s="7">
        <v>79.53</v>
      </c>
      <c r="H20" s="10">
        <f t="shared" si="0"/>
        <v>47.718</v>
      </c>
      <c r="I20" s="18">
        <v>82.82</v>
      </c>
      <c r="J20" s="10">
        <f t="shared" si="1"/>
        <v>33.128</v>
      </c>
      <c r="K20" s="19">
        <f t="shared" si="2"/>
        <v>80.846</v>
      </c>
      <c r="L20" s="20">
        <f t="shared" si="3"/>
        <v>4</v>
      </c>
      <c r="M20" s="22"/>
    </row>
    <row r="21" s="1" customFormat="1" ht="22" customHeight="1" spans="1:13">
      <c r="A21" s="7">
        <v>20230375</v>
      </c>
      <c r="B21" s="7" t="s">
        <v>54</v>
      </c>
      <c r="C21" s="7" t="s">
        <v>21</v>
      </c>
      <c r="D21" s="7">
        <v>6</v>
      </c>
      <c r="E21" s="8" t="s">
        <v>36</v>
      </c>
      <c r="F21" s="9" t="s">
        <v>55</v>
      </c>
      <c r="G21" s="13" t="s">
        <v>56</v>
      </c>
      <c r="H21" s="10">
        <f t="shared" si="0"/>
        <v>47.46</v>
      </c>
      <c r="I21" s="18">
        <v>83.04</v>
      </c>
      <c r="J21" s="10">
        <f t="shared" si="1"/>
        <v>33.216</v>
      </c>
      <c r="K21" s="19">
        <f t="shared" si="2"/>
        <v>80.676</v>
      </c>
      <c r="L21" s="20">
        <f t="shared" si="3"/>
        <v>5</v>
      </c>
      <c r="M21" s="22"/>
    </row>
    <row r="22" s="1" customFormat="1" ht="22" customHeight="1" spans="1:13">
      <c r="A22" s="7">
        <v>20230197</v>
      </c>
      <c r="B22" s="7" t="s">
        <v>57</v>
      </c>
      <c r="C22" s="7" t="s">
        <v>15</v>
      </c>
      <c r="D22" s="7">
        <v>7</v>
      </c>
      <c r="E22" s="8" t="s">
        <v>58</v>
      </c>
      <c r="F22" s="9" t="s">
        <v>59</v>
      </c>
      <c r="G22" s="10">
        <v>81.12</v>
      </c>
      <c r="H22" s="10">
        <f t="shared" si="0"/>
        <v>48.672</v>
      </c>
      <c r="I22" s="9" t="s">
        <v>60</v>
      </c>
      <c r="J22" s="10">
        <f t="shared" si="1"/>
        <v>33.56</v>
      </c>
      <c r="K22" s="19">
        <f t="shared" si="2"/>
        <v>82.232</v>
      </c>
      <c r="L22" s="20">
        <f t="shared" si="3"/>
        <v>1</v>
      </c>
      <c r="M22" s="22"/>
    </row>
    <row r="23" s="1" customFormat="1" ht="22" customHeight="1" spans="1:13">
      <c r="A23" s="7">
        <v>20230778</v>
      </c>
      <c r="B23" s="7" t="s">
        <v>61</v>
      </c>
      <c r="C23" s="7" t="s">
        <v>15</v>
      </c>
      <c r="D23" s="7">
        <v>7</v>
      </c>
      <c r="E23" s="8" t="s">
        <v>58</v>
      </c>
      <c r="F23" s="9" t="s">
        <v>25</v>
      </c>
      <c r="G23" s="10">
        <v>78.83</v>
      </c>
      <c r="H23" s="10">
        <f t="shared" si="0"/>
        <v>47.298</v>
      </c>
      <c r="I23" s="18"/>
      <c r="J23" s="10">
        <f t="shared" si="1"/>
        <v>0</v>
      </c>
      <c r="K23" s="19">
        <f t="shared" si="2"/>
        <v>47.298</v>
      </c>
      <c r="L23" s="20">
        <f t="shared" si="3"/>
        <v>2</v>
      </c>
      <c r="M23" s="18"/>
    </row>
    <row r="24" s="1" customFormat="1" ht="22" customHeight="1" spans="1:13">
      <c r="A24" s="7">
        <v>20230807</v>
      </c>
      <c r="B24" s="7" t="s">
        <v>62</v>
      </c>
      <c r="C24" s="7" t="s">
        <v>15</v>
      </c>
      <c r="D24" s="7">
        <v>8</v>
      </c>
      <c r="E24" s="8" t="s">
        <v>63</v>
      </c>
      <c r="F24" s="9" t="s">
        <v>64</v>
      </c>
      <c r="G24" s="10">
        <v>80.78</v>
      </c>
      <c r="H24" s="10">
        <f t="shared" si="0"/>
        <v>48.468</v>
      </c>
      <c r="I24" s="18">
        <v>83.64</v>
      </c>
      <c r="J24" s="10">
        <f t="shared" si="1"/>
        <v>33.456</v>
      </c>
      <c r="K24" s="19">
        <v>81.93</v>
      </c>
      <c r="L24" s="20">
        <f t="shared" si="3"/>
        <v>1</v>
      </c>
      <c r="M24" s="18"/>
    </row>
    <row r="25" s="1" customFormat="1" ht="22" customHeight="1" spans="1:13">
      <c r="A25" s="7">
        <v>20231076</v>
      </c>
      <c r="B25" s="7" t="s">
        <v>65</v>
      </c>
      <c r="C25" s="7" t="s">
        <v>15</v>
      </c>
      <c r="D25" s="7">
        <v>8</v>
      </c>
      <c r="E25" s="8" t="s">
        <v>63</v>
      </c>
      <c r="F25" s="9" t="s">
        <v>66</v>
      </c>
      <c r="G25" s="10">
        <v>77.21</v>
      </c>
      <c r="H25" s="10">
        <f t="shared" si="0"/>
        <v>46.326</v>
      </c>
      <c r="I25" s="18">
        <v>82.98</v>
      </c>
      <c r="J25" s="10">
        <f t="shared" si="1"/>
        <v>33.192</v>
      </c>
      <c r="K25" s="19">
        <f t="shared" si="2"/>
        <v>79.518</v>
      </c>
      <c r="L25" s="20">
        <f t="shared" si="3"/>
        <v>2</v>
      </c>
      <c r="M25" s="22"/>
    </row>
    <row r="26" s="1" customFormat="1" ht="22" customHeight="1" spans="1:13">
      <c r="A26" s="7">
        <v>20230922</v>
      </c>
      <c r="B26" s="7" t="s">
        <v>67</v>
      </c>
      <c r="C26" s="7" t="s">
        <v>15</v>
      </c>
      <c r="D26" s="7">
        <v>8</v>
      </c>
      <c r="E26" s="8" t="s">
        <v>63</v>
      </c>
      <c r="F26" s="9" t="s">
        <v>25</v>
      </c>
      <c r="G26" s="10">
        <v>74.09</v>
      </c>
      <c r="H26" s="10">
        <f t="shared" si="0"/>
        <v>44.454</v>
      </c>
      <c r="I26" s="18"/>
      <c r="J26" s="10">
        <f t="shared" si="1"/>
        <v>0</v>
      </c>
      <c r="K26" s="19">
        <f t="shared" si="2"/>
        <v>44.454</v>
      </c>
      <c r="L26" s="20">
        <f t="shared" si="3"/>
        <v>3</v>
      </c>
      <c r="M26" s="22"/>
    </row>
    <row r="27" s="1" customFormat="1" ht="22" customHeight="1" spans="1:13">
      <c r="A27" s="7">
        <v>20231029</v>
      </c>
      <c r="B27" s="7" t="s">
        <v>68</v>
      </c>
      <c r="C27" s="7" t="s">
        <v>21</v>
      </c>
      <c r="D27" s="7">
        <v>9</v>
      </c>
      <c r="E27" s="8" t="s">
        <v>69</v>
      </c>
      <c r="F27" s="9" t="s">
        <v>70</v>
      </c>
      <c r="G27" s="10">
        <v>82.7</v>
      </c>
      <c r="H27" s="10">
        <f t="shared" si="0"/>
        <v>49.62</v>
      </c>
      <c r="I27" s="18">
        <v>82.82</v>
      </c>
      <c r="J27" s="10">
        <f t="shared" si="1"/>
        <v>33.128</v>
      </c>
      <c r="K27" s="19">
        <f t="shared" si="2"/>
        <v>82.748</v>
      </c>
      <c r="L27" s="20">
        <f t="shared" si="3"/>
        <v>1</v>
      </c>
      <c r="M27" s="18"/>
    </row>
    <row r="28" s="1" customFormat="1" ht="22" customHeight="1" spans="1:13">
      <c r="A28" s="7">
        <v>20230990</v>
      </c>
      <c r="B28" s="7" t="s">
        <v>71</v>
      </c>
      <c r="C28" s="7" t="s">
        <v>21</v>
      </c>
      <c r="D28" s="7">
        <v>9</v>
      </c>
      <c r="E28" s="8" t="s">
        <v>69</v>
      </c>
      <c r="F28" s="9" t="s">
        <v>72</v>
      </c>
      <c r="G28" s="10">
        <v>81.75</v>
      </c>
      <c r="H28" s="10">
        <f t="shared" si="0"/>
        <v>49.05</v>
      </c>
      <c r="I28" s="18">
        <v>81.92</v>
      </c>
      <c r="J28" s="10">
        <f t="shared" si="1"/>
        <v>32.768</v>
      </c>
      <c r="K28" s="19">
        <f t="shared" si="2"/>
        <v>81.818</v>
      </c>
      <c r="L28" s="20">
        <f t="shared" si="3"/>
        <v>2</v>
      </c>
      <c r="M28" s="22"/>
    </row>
    <row r="29" s="1" customFormat="1" ht="22" customHeight="1" spans="1:13">
      <c r="A29" s="7">
        <v>20230479</v>
      </c>
      <c r="B29" s="7" t="s">
        <v>73</v>
      </c>
      <c r="C29" s="7" t="s">
        <v>15</v>
      </c>
      <c r="D29" s="7">
        <v>9</v>
      </c>
      <c r="E29" s="8" t="s">
        <v>69</v>
      </c>
      <c r="F29" s="9" t="s">
        <v>74</v>
      </c>
      <c r="G29" s="10">
        <v>79.75</v>
      </c>
      <c r="H29" s="10">
        <f t="shared" si="0"/>
        <v>47.85</v>
      </c>
      <c r="I29" s="18">
        <v>82.74</v>
      </c>
      <c r="J29" s="10">
        <f t="shared" si="1"/>
        <v>33.096</v>
      </c>
      <c r="K29" s="19">
        <f t="shared" si="2"/>
        <v>80.946</v>
      </c>
      <c r="L29" s="20">
        <f t="shared" si="3"/>
        <v>3</v>
      </c>
      <c r="M29" s="22"/>
    </row>
    <row r="30" s="1" customFormat="1" ht="22" customHeight="1" spans="1:13">
      <c r="A30" s="7">
        <v>20230116</v>
      </c>
      <c r="B30" s="7" t="s">
        <v>75</v>
      </c>
      <c r="C30" s="7" t="s">
        <v>21</v>
      </c>
      <c r="D30" s="7">
        <v>9</v>
      </c>
      <c r="E30" s="8" t="s">
        <v>69</v>
      </c>
      <c r="F30" s="9" t="s">
        <v>76</v>
      </c>
      <c r="G30" s="10">
        <v>79.28</v>
      </c>
      <c r="H30" s="10">
        <f t="shared" si="0"/>
        <v>47.568</v>
      </c>
      <c r="I30" s="9" t="s">
        <v>77</v>
      </c>
      <c r="J30" s="10">
        <f t="shared" si="1"/>
        <v>32.84</v>
      </c>
      <c r="K30" s="19">
        <f t="shared" si="2"/>
        <v>80.408</v>
      </c>
      <c r="L30" s="20">
        <f t="shared" si="3"/>
        <v>4</v>
      </c>
      <c r="M30" s="22"/>
    </row>
    <row r="31" s="1" customFormat="1" ht="22" customHeight="1" spans="1:13">
      <c r="A31" s="7">
        <v>20230817</v>
      </c>
      <c r="B31" s="7" t="s">
        <v>78</v>
      </c>
      <c r="C31" s="7" t="s">
        <v>21</v>
      </c>
      <c r="D31" s="7">
        <v>9</v>
      </c>
      <c r="E31" s="8" t="s">
        <v>69</v>
      </c>
      <c r="F31" s="9" t="s">
        <v>79</v>
      </c>
      <c r="G31" s="10">
        <v>78.1</v>
      </c>
      <c r="H31" s="10">
        <f t="shared" si="0"/>
        <v>46.86</v>
      </c>
      <c r="I31" s="18">
        <v>82.62</v>
      </c>
      <c r="J31" s="10">
        <f t="shared" si="1"/>
        <v>33.048</v>
      </c>
      <c r="K31" s="19">
        <f t="shared" si="2"/>
        <v>79.908</v>
      </c>
      <c r="L31" s="20">
        <f t="shared" si="3"/>
        <v>5</v>
      </c>
      <c r="M31" s="22"/>
    </row>
    <row r="32" s="1" customFormat="1" ht="22" customHeight="1" spans="1:13">
      <c r="A32" s="7">
        <v>20230654</v>
      </c>
      <c r="B32" s="7" t="s">
        <v>80</v>
      </c>
      <c r="C32" s="7" t="s">
        <v>15</v>
      </c>
      <c r="D32" s="7">
        <v>11</v>
      </c>
      <c r="E32" s="8" t="s">
        <v>69</v>
      </c>
      <c r="F32" s="9" t="s">
        <v>81</v>
      </c>
      <c r="G32" s="10">
        <v>86.79</v>
      </c>
      <c r="H32" s="10">
        <f t="shared" si="0"/>
        <v>52.074</v>
      </c>
      <c r="I32" s="18">
        <v>83.16</v>
      </c>
      <c r="J32" s="10">
        <f t="shared" si="1"/>
        <v>33.264</v>
      </c>
      <c r="K32" s="19">
        <v>85.33</v>
      </c>
      <c r="L32" s="20">
        <f t="shared" si="3"/>
        <v>1</v>
      </c>
      <c r="M32" s="22"/>
    </row>
    <row r="33" s="1" customFormat="1" ht="22" customHeight="1" spans="1:13">
      <c r="A33" s="7">
        <v>20230162</v>
      </c>
      <c r="B33" s="7" t="s">
        <v>82</v>
      </c>
      <c r="C33" s="7" t="s">
        <v>21</v>
      </c>
      <c r="D33" s="7">
        <v>11</v>
      </c>
      <c r="E33" s="8" t="s">
        <v>69</v>
      </c>
      <c r="F33" s="9" t="s">
        <v>83</v>
      </c>
      <c r="G33" s="10">
        <v>85.23</v>
      </c>
      <c r="H33" s="10">
        <f t="shared" si="0"/>
        <v>51.138</v>
      </c>
      <c r="I33" s="18">
        <v>83.18</v>
      </c>
      <c r="J33" s="10">
        <f t="shared" si="1"/>
        <v>33.272</v>
      </c>
      <c r="K33" s="19">
        <f t="shared" si="2"/>
        <v>84.41</v>
      </c>
      <c r="L33" s="20">
        <f t="shared" si="3"/>
        <v>2</v>
      </c>
      <c r="M33" s="22"/>
    </row>
    <row r="34" s="1" customFormat="1" ht="22" customHeight="1" spans="1:13">
      <c r="A34" s="7">
        <v>20230333</v>
      </c>
      <c r="B34" s="7" t="s">
        <v>84</v>
      </c>
      <c r="C34" s="7" t="s">
        <v>21</v>
      </c>
      <c r="D34" s="7">
        <v>11</v>
      </c>
      <c r="E34" s="8" t="s">
        <v>69</v>
      </c>
      <c r="F34" s="9" t="s">
        <v>25</v>
      </c>
      <c r="G34" s="10">
        <v>82.26</v>
      </c>
      <c r="H34" s="10">
        <f t="shared" si="0"/>
        <v>49.356</v>
      </c>
      <c r="I34" s="18"/>
      <c r="J34" s="10">
        <f t="shared" si="1"/>
        <v>0</v>
      </c>
      <c r="K34" s="19">
        <f t="shared" si="2"/>
        <v>49.356</v>
      </c>
      <c r="L34" s="20">
        <f t="shared" si="3"/>
        <v>4</v>
      </c>
      <c r="M34" s="22"/>
    </row>
    <row r="35" s="1" customFormat="1" ht="22" customHeight="1" spans="1:13">
      <c r="A35" s="7">
        <v>20230280</v>
      </c>
      <c r="B35" s="7" t="s">
        <v>85</v>
      </c>
      <c r="C35" s="7" t="s">
        <v>21</v>
      </c>
      <c r="D35" s="7">
        <v>11</v>
      </c>
      <c r="E35" s="8" t="s">
        <v>69</v>
      </c>
      <c r="F35" s="9" t="s">
        <v>86</v>
      </c>
      <c r="G35" s="10">
        <v>80.22</v>
      </c>
      <c r="H35" s="10">
        <f t="shared" si="0"/>
        <v>48.132</v>
      </c>
      <c r="I35" s="9" t="s">
        <v>87</v>
      </c>
      <c r="J35" s="10">
        <f t="shared" si="1"/>
        <v>33.16</v>
      </c>
      <c r="K35" s="19">
        <f t="shared" si="2"/>
        <v>81.292</v>
      </c>
      <c r="L35" s="20">
        <f t="shared" si="3"/>
        <v>3</v>
      </c>
      <c r="M35" s="18"/>
    </row>
    <row r="36" s="1" customFormat="1" ht="22" customHeight="1" spans="1:13">
      <c r="A36" s="7">
        <v>20230141</v>
      </c>
      <c r="B36" s="7" t="s">
        <v>88</v>
      </c>
      <c r="C36" s="7" t="s">
        <v>21</v>
      </c>
      <c r="D36" s="7">
        <v>11</v>
      </c>
      <c r="E36" s="8" t="s">
        <v>69</v>
      </c>
      <c r="F36" s="9" t="s">
        <v>25</v>
      </c>
      <c r="G36" s="10">
        <v>79.92</v>
      </c>
      <c r="H36" s="10">
        <f t="shared" si="0"/>
        <v>47.952</v>
      </c>
      <c r="I36" s="18"/>
      <c r="J36" s="10">
        <f t="shared" si="1"/>
        <v>0</v>
      </c>
      <c r="K36" s="19">
        <f t="shared" si="2"/>
        <v>47.952</v>
      </c>
      <c r="L36" s="20">
        <f t="shared" ref="L36:L56" si="4">SUMPRODUCT(($D$3:$D$1000=D36)*($K$3:$K$1000&gt;K36))+1</f>
        <v>5</v>
      </c>
      <c r="M36" s="22"/>
    </row>
    <row r="37" s="1" customFormat="1" ht="22" customHeight="1" spans="1:13">
      <c r="A37" s="7">
        <v>20230710</v>
      </c>
      <c r="B37" s="7" t="s">
        <v>89</v>
      </c>
      <c r="C37" s="7" t="s">
        <v>21</v>
      </c>
      <c r="D37" s="7">
        <v>12</v>
      </c>
      <c r="E37" s="8" t="s">
        <v>90</v>
      </c>
      <c r="F37" s="9" t="s">
        <v>91</v>
      </c>
      <c r="G37" s="10">
        <v>78.54</v>
      </c>
      <c r="H37" s="10">
        <f t="shared" si="0"/>
        <v>47.124</v>
      </c>
      <c r="I37" s="18">
        <v>82.26</v>
      </c>
      <c r="J37" s="10">
        <f t="shared" si="1"/>
        <v>32.904</v>
      </c>
      <c r="K37" s="19">
        <v>80.02</v>
      </c>
      <c r="L37" s="20">
        <f t="shared" si="4"/>
        <v>1</v>
      </c>
      <c r="M37" s="22"/>
    </row>
    <row r="38" s="1" customFormat="1" ht="22" customHeight="1" spans="1:13">
      <c r="A38" s="7">
        <v>20231068</v>
      </c>
      <c r="B38" s="7" t="s">
        <v>92</v>
      </c>
      <c r="C38" s="7" t="s">
        <v>15</v>
      </c>
      <c r="D38" s="7">
        <v>12</v>
      </c>
      <c r="E38" s="8" t="s">
        <v>90</v>
      </c>
      <c r="F38" s="9" t="s">
        <v>93</v>
      </c>
      <c r="G38" s="10">
        <v>78.13</v>
      </c>
      <c r="H38" s="10">
        <f t="shared" si="0"/>
        <v>46.878</v>
      </c>
      <c r="I38" s="18">
        <v>82.78</v>
      </c>
      <c r="J38" s="10">
        <f t="shared" si="1"/>
        <v>33.112</v>
      </c>
      <c r="K38" s="19">
        <f t="shared" si="2"/>
        <v>79.99</v>
      </c>
      <c r="L38" s="20">
        <f t="shared" si="4"/>
        <v>2</v>
      </c>
      <c r="M38" s="22"/>
    </row>
    <row r="39" s="1" customFormat="1" ht="22" customHeight="1" spans="1:13">
      <c r="A39" s="7">
        <v>20231044</v>
      </c>
      <c r="B39" s="7" t="s">
        <v>94</v>
      </c>
      <c r="C39" s="7" t="s">
        <v>21</v>
      </c>
      <c r="D39" s="7">
        <v>12</v>
      </c>
      <c r="E39" s="8" t="s">
        <v>90</v>
      </c>
      <c r="F39" s="9" t="s">
        <v>95</v>
      </c>
      <c r="G39" s="10">
        <v>76.18</v>
      </c>
      <c r="H39" s="10">
        <f t="shared" si="0"/>
        <v>45.708</v>
      </c>
      <c r="I39" s="9" t="s">
        <v>96</v>
      </c>
      <c r="J39" s="10">
        <f t="shared" si="1"/>
        <v>33.28</v>
      </c>
      <c r="K39" s="19">
        <f t="shared" si="2"/>
        <v>78.988</v>
      </c>
      <c r="L39" s="20">
        <f t="shared" si="4"/>
        <v>3</v>
      </c>
      <c r="M39" s="22"/>
    </row>
    <row r="40" s="1" customFormat="1" ht="22" customHeight="1" spans="1:13">
      <c r="A40" s="7">
        <v>20230676</v>
      </c>
      <c r="B40" s="7" t="s">
        <v>97</v>
      </c>
      <c r="C40" s="7" t="s">
        <v>21</v>
      </c>
      <c r="D40" s="7">
        <v>13</v>
      </c>
      <c r="E40" s="8" t="s">
        <v>98</v>
      </c>
      <c r="F40" s="9" t="s">
        <v>99</v>
      </c>
      <c r="G40" s="10">
        <v>73.34</v>
      </c>
      <c r="H40" s="10">
        <f t="shared" si="0"/>
        <v>44.004</v>
      </c>
      <c r="I40" s="9" t="s">
        <v>100</v>
      </c>
      <c r="J40" s="10">
        <f t="shared" si="1"/>
        <v>33.32</v>
      </c>
      <c r="K40" s="19">
        <f t="shared" si="2"/>
        <v>77.324</v>
      </c>
      <c r="L40" s="20">
        <f t="shared" si="4"/>
        <v>1</v>
      </c>
      <c r="M40" s="22"/>
    </row>
    <row r="41" s="1" customFormat="1" ht="22" customHeight="1" spans="1:13">
      <c r="A41" s="7">
        <v>20230535</v>
      </c>
      <c r="B41" s="7" t="s">
        <v>101</v>
      </c>
      <c r="C41" s="7" t="s">
        <v>15</v>
      </c>
      <c r="D41" s="7">
        <v>13</v>
      </c>
      <c r="E41" s="8" t="s">
        <v>98</v>
      </c>
      <c r="F41" s="9" t="s">
        <v>102</v>
      </c>
      <c r="G41" s="10">
        <v>72.36</v>
      </c>
      <c r="H41" s="10">
        <f t="shared" si="0"/>
        <v>43.416</v>
      </c>
      <c r="I41" s="9" t="s">
        <v>103</v>
      </c>
      <c r="J41" s="10">
        <f t="shared" si="1"/>
        <v>33.36</v>
      </c>
      <c r="K41" s="19">
        <f t="shared" si="2"/>
        <v>76.776</v>
      </c>
      <c r="L41" s="20">
        <f t="shared" si="4"/>
        <v>2</v>
      </c>
      <c r="M41" s="22"/>
    </row>
    <row r="42" s="1" customFormat="1" ht="22" customHeight="1" spans="1:13">
      <c r="A42" s="7">
        <v>20230957</v>
      </c>
      <c r="B42" s="7" t="s">
        <v>104</v>
      </c>
      <c r="C42" s="7" t="s">
        <v>21</v>
      </c>
      <c r="D42" s="7">
        <v>13</v>
      </c>
      <c r="E42" s="8" t="s">
        <v>98</v>
      </c>
      <c r="F42" s="9" t="s">
        <v>105</v>
      </c>
      <c r="G42" s="10">
        <v>72.25</v>
      </c>
      <c r="H42" s="10">
        <f t="shared" si="0"/>
        <v>43.35</v>
      </c>
      <c r="I42" s="9" t="s">
        <v>106</v>
      </c>
      <c r="J42" s="10">
        <f t="shared" si="1"/>
        <v>32.88</v>
      </c>
      <c r="K42" s="19">
        <f t="shared" si="2"/>
        <v>76.23</v>
      </c>
      <c r="L42" s="20">
        <f t="shared" si="4"/>
        <v>3</v>
      </c>
      <c r="M42" s="22"/>
    </row>
    <row r="43" s="1" customFormat="1" ht="22" customHeight="1" spans="1:13">
      <c r="A43" s="7">
        <v>20230217</v>
      </c>
      <c r="B43" s="7" t="s">
        <v>107</v>
      </c>
      <c r="C43" s="7" t="s">
        <v>15</v>
      </c>
      <c r="D43" s="7">
        <v>14</v>
      </c>
      <c r="E43" s="8" t="s">
        <v>98</v>
      </c>
      <c r="F43" s="9" t="s">
        <v>108</v>
      </c>
      <c r="G43" s="10">
        <v>75.62</v>
      </c>
      <c r="H43" s="10">
        <f t="shared" si="0"/>
        <v>45.372</v>
      </c>
      <c r="I43" s="18">
        <v>81.56</v>
      </c>
      <c r="J43" s="10">
        <f t="shared" si="1"/>
        <v>32.624</v>
      </c>
      <c r="K43" s="19">
        <v>77.99</v>
      </c>
      <c r="L43" s="20">
        <f t="shared" si="4"/>
        <v>1</v>
      </c>
      <c r="M43" s="22"/>
    </row>
    <row r="44" s="1" customFormat="1" ht="22" customHeight="1" spans="1:13">
      <c r="A44" s="7">
        <v>20230444</v>
      </c>
      <c r="B44" s="7" t="s">
        <v>109</v>
      </c>
      <c r="C44" s="7" t="s">
        <v>15</v>
      </c>
      <c r="D44" s="7">
        <v>14</v>
      </c>
      <c r="E44" s="8" t="s">
        <v>98</v>
      </c>
      <c r="F44" s="9" t="s">
        <v>25</v>
      </c>
      <c r="G44" s="10">
        <v>73.28</v>
      </c>
      <c r="H44" s="10">
        <f t="shared" si="0"/>
        <v>43.968</v>
      </c>
      <c r="I44" s="18"/>
      <c r="J44" s="10">
        <f t="shared" si="1"/>
        <v>0</v>
      </c>
      <c r="K44" s="19">
        <f t="shared" si="2"/>
        <v>43.968</v>
      </c>
      <c r="L44" s="20">
        <f t="shared" si="4"/>
        <v>3</v>
      </c>
      <c r="M44" s="22"/>
    </row>
    <row r="45" s="1" customFormat="1" ht="22" customHeight="1" spans="1:13">
      <c r="A45" s="7">
        <v>20230659</v>
      </c>
      <c r="B45" s="7" t="s">
        <v>110</v>
      </c>
      <c r="C45" s="7" t="s">
        <v>21</v>
      </c>
      <c r="D45" s="7">
        <v>14</v>
      </c>
      <c r="E45" s="8" t="s">
        <v>98</v>
      </c>
      <c r="F45" s="9" t="s">
        <v>111</v>
      </c>
      <c r="G45" s="10">
        <v>72.68</v>
      </c>
      <c r="H45" s="10">
        <f t="shared" si="0"/>
        <v>43.608</v>
      </c>
      <c r="I45" s="18">
        <v>83.06</v>
      </c>
      <c r="J45" s="10">
        <f t="shared" si="1"/>
        <v>33.224</v>
      </c>
      <c r="K45" s="19">
        <f t="shared" si="2"/>
        <v>76.832</v>
      </c>
      <c r="L45" s="20">
        <f t="shared" si="4"/>
        <v>2</v>
      </c>
      <c r="M45" s="22"/>
    </row>
    <row r="46" s="1" customFormat="1" ht="22" customHeight="1" spans="1:13">
      <c r="A46" s="7">
        <v>20230137</v>
      </c>
      <c r="B46" s="7" t="s">
        <v>112</v>
      </c>
      <c r="C46" s="7" t="s">
        <v>15</v>
      </c>
      <c r="D46" s="7">
        <v>15</v>
      </c>
      <c r="E46" s="8" t="s">
        <v>113</v>
      </c>
      <c r="F46" s="9" t="s">
        <v>114</v>
      </c>
      <c r="G46" s="10">
        <v>81.24</v>
      </c>
      <c r="H46" s="10">
        <f t="shared" si="0"/>
        <v>48.744</v>
      </c>
      <c r="I46" s="9" t="s">
        <v>115</v>
      </c>
      <c r="J46" s="10">
        <f t="shared" si="1"/>
        <v>33</v>
      </c>
      <c r="K46" s="19">
        <f t="shared" si="2"/>
        <v>81.744</v>
      </c>
      <c r="L46" s="20">
        <f t="shared" si="4"/>
        <v>1</v>
      </c>
      <c r="M46" s="22"/>
    </row>
    <row r="47" s="1" customFormat="1" ht="22" customHeight="1" spans="1:13">
      <c r="A47" s="7">
        <v>20230861</v>
      </c>
      <c r="B47" s="7" t="s">
        <v>116</v>
      </c>
      <c r="C47" s="7" t="s">
        <v>21</v>
      </c>
      <c r="D47" s="7">
        <v>15</v>
      </c>
      <c r="E47" s="8" t="s">
        <v>113</v>
      </c>
      <c r="F47" s="9" t="s">
        <v>117</v>
      </c>
      <c r="G47" s="10">
        <v>81.05</v>
      </c>
      <c r="H47" s="10">
        <f t="shared" si="0"/>
        <v>48.63</v>
      </c>
      <c r="I47" s="9" t="s">
        <v>118</v>
      </c>
      <c r="J47" s="10">
        <f t="shared" si="1"/>
        <v>33.08</v>
      </c>
      <c r="K47" s="19">
        <f t="shared" si="2"/>
        <v>81.71</v>
      </c>
      <c r="L47" s="20">
        <f t="shared" si="4"/>
        <v>2</v>
      </c>
      <c r="M47" s="18"/>
    </row>
    <row r="48" s="1" customFormat="1" ht="22" customHeight="1" spans="1:13">
      <c r="A48" s="7">
        <v>20230616</v>
      </c>
      <c r="B48" s="7" t="s">
        <v>119</v>
      </c>
      <c r="C48" s="7" t="s">
        <v>21</v>
      </c>
      <c r="D48" s="7">
        <v>15</v>
      </c>
      <c r="E48" s="8" t="s">
        <v>113</v>
      </c>
      <c r="F48" s="9" t="s">
        <v>120</v>
      </c>
      <c r="G48" s="10">
        <v>80.58</v>
      </c>
      <c r="H48" s="10">
        <f t="shared" si="0"/>
        <v>48.348</v>
      </c>
      <c r="I48" s="9" t="s">
        <v>121</v>
      </c>
      <c r="J48" s="10">
        <f t="shared" si="1"/>
        <v>32.72</v>
      </c>
      <c r="K48" s="19">
        <f t="shared" si="2"/>
        <v>81.068</v>
      </c>
      <c r="L48" s="20">
        <f t="shared" si="4"/>
        <v>3</v>
      </c>
      <c r="M48" s="18"/>
    </row>
    <row r="49" s="1" customFormat="1" ht="22" customHeight="1" spans="1:13">
      <c r="A49" s="7">
        <v>20230430</v>
      </c>
      <c r="B49" s="7" t="s">
        <v>122</v>
      </c>
      <c r="C49" s="7" t="s">
        <v>21</v>
      </c>
      <c r="D49" s="7">
        <v>16</v>
      </c>
      <c r="E49" s="8" t="s">
        <v>113</v>
      </c>
      <c r="F49" s="9" t="s">
        <v>123</v>
      </c>
      <c r="G49" s="10">
        <v>82.79</v>
      </c>
      <c r="H49" s="10">
        <f t="shared" si="0"/>
        <v>49.674</v>
      </c>
      <c r="I49" s="18">
        <v>82.62</v>
      </c>
      <c r="J49" s="10">
        <f t="shared" si="1"/>
        <v>33.048</v>
      </c>
      <c r="K49" s="19">
        <f t="shared" si="2"/>
        <v>82.722</v>
      </c>
      <c r="L49" s="20">
        <f t="shared" si="4"/>
        <v>1</v>
      </c>
      <c r="M49" s="18"/>
    </row>
    <row r="50" s="1" customFormat="1" ht="22" customHeight="1" spans="1:13">
      <c r="A50" s="7">
        <v>20230832</v>
      </c>
      <c r="B50" s="7" t="s">
        <v>124</v>
      </c>
      <c r="C50" s="7" t="s">
        <v>21</v>
      </c>
      <c r="D50" s="7">
        <v>16</v>
      </c>
      <c r="E50" s="8" t="s">
        <v>113</v>
      </c>
      <c r="F50" s="9" t="s">
        <v>25</v>
      </c>
      <c r="G50" s="10">
        <v>80.36</v>
      </c>
      <c r="H50" s="10">
        <f t="shared" si="0"/>
        <v>48.216</v>
      </c>
      <c r="I50" s="18"/>
      <c r="J50" s="10">
        <f t="shared" si="1"/>
        <v>0</v>
      </c>
      <c r="K50" s="19">
        <f t="shared" si="2"/>
        <v>48.216</v>
      </c>
      <c r="L50" s="20">
        <f t="shared" si="4"/>
        <v>2</v>
      </c>
      <c r="M50" s="18"/>
    </row>
    <row r="51" ht="22" customHeight="1" spans="1:13">
      <c r="A51" s="7">
        <v>20231055</v>
      </c>
      <c r="B51" s="7" t="s">
        <v>125</v>
      </c>
      <c r="C51" s="7" t="s">
        <v>21</v>
      </c>
      <c r="D51" s="7">
        <v>17</v>
      </c>
      <c r="E51" s="8" t="s">
        <v>126</v>
      </c>
      <c r="F51" s="9" t="s">
        <v>127</v>
      </c>
      <c r="G51" s="10">
        <v>77.62</v>
      </c>
      <c r="H51" s="10">
        <f t="shared" si="0"/>
        <v>46.572</v>
      </c>
      <c r="I51" s="18">
        <v>82.46</v>
      </c>
      <c r="J51" s="10">
        <f t="shared" si="1"/>
        <v>32.984</v>
      </c>
      <c r="K51" s="19">
        <v>79.55</v>
      </c>
      <c r="L51" s="20">
        <f t="shared" si="4"/>
        <v>1</v>
      </c>
      <c r="M51" s="18"/>
    </row>
    <row r="52" ht="22" customHeight="1" spans="1:13">
      <c r="A52" s="7">
        <v>20231163</v>
      </c>
      <c r="B52" s="7" t="s">
        <v>128</v>
      </c>
      <c r="C52" s="7" t="s">
        <v>15</v>
      </c>
      <c r="D52" s="7">
        <v>17</v>
      </c>
      <c r="E52" s="8" t="s">
        <v>126</v>
      </c>
      <c r="F52" s="9" t="s">
        <v>129</v>
      </c>
      <c r="G52" s="10">
        <v>76.08</v>
      </c>
      <c r="H52" s="10">
        <f t="shared" si="0"/>
        <v>45.648</v>
      </c>
      <c r="I52" s="18">
        <v>81.84</v>
      </c>
      <c r="J52" s="10">
        <f t="shared" si="1"/>
        <v>32.736</v>
      </c>
      <c r="K52" s="19">
        <v>78.39</v>
      </c>
      <c r="L52" s="20">
        <f t="shared" si="4"/>
        <v>2</v>
      </c>
      <c r="M52" s="22"/>
    </row>
    <row r="53" ht="22" customHeight="1" spans="1:13">
      <c r="A53" s="7">
        <v>20230053</v>
      </c>
      <c r="B53" s="7" t="s">
        <v>130</v>
      </c>
      <c r="C53" s="7" t="s">
        <v>15</v>
      </c>
      <c r="D53" s="7">
        <v>17</v>
      </c>
      <c r="E53" s="8" t="s">
        <v>126</v>
      </c>
      <c r="F53" s="9" t="s">
        <v>25</v>
      </c>
      <c r="G53" s="10">
        <v>75.05</v>
      </c>
      <c r="H53" s="10">
        <f t="shared" si="0"/>
        <v>45.03</v>
      </c>
      <c r="I53" s="18"/>
      <c r="J53" s="10">
        <f t="shared" si="1"/>
        <v>0</v>
      </c>
      <c r="K53" s="19">
        <f t="shared" si="2"/>
        <v>45.03</v>
      </c>
      <c r="L53" s="20">
        <f t="shared" si="4"/>
        <v>3</v>
      </c>
      <c r="M53" s="22"/>
    </row>
    <row r="54" ht="22" customHeight="1" spans="1:13">
      <c r="A54" s="7">
        <v>20231224</v>
      </c>
      <c r="B54" s="7" t="s">
        <v>131</v>
      </c>
      <c r="C54" s="7" t="s">
        <v>21</v>
      </c>
      <c r="D54" s="7">
        <v>18</v>
      </c>
      <c r="E54" s="8" t="s">
        <v>132</v>
      </c>
      <c r="F54" s="9" t="s">
        <v>133</v>
      </c>
      <c r="G54" s="10">
        <v>74.4</v>
      </c>
      <c r="H54" s="10">
        <f t="shared" si="0"/>
        <v>44.64</v>
      </c>
      <c r="I54" s="18">
        <v>82.66</v>
      </c>
      <c r="J54" s="10">
        <f t="shared" si="1"/>
        <v>33.064</v>
      </c>
      <c r="K54" s="19">
        <f t="shared" si="2"/>
        <v>77.704</v>
      </c>
      <c r="L54" s="20">
        <f t="shared" si="4"/>
        <v>1</v>
      </c>
      <c r="M54" s="22"/>
    </row>
    <row r="55" ht="22" customHeight="1" spans="1:13">
      <c r="A55" s="7">
        <v>20230783</v>
      </c>
      <c r="B55" s="7" t="s">
        <v>134</v>
      </c>
      <c r="C55" s="7" t="s">
        <v>15</v>
      </c>
      <c r="D55" s="7">
        <v>19</v>
      </c>
      <c r="E55" s="8" t="s">
        <v>135</v>
      </c>
      <c r="F55" s="9" t="s">
        <v>136</v>
      </c>
      <c r="G55" s="10">
        <v>77.93</v>
      </c>
      <c r="H55" s="10">
        <f t="shared" si="0"/>
        <v>46.758</v>
      </c>
      <c r="I55" s="18">
        <v>82.32</v>
      </c>
      <c r="J55" s="10">
        <f t="shared" si="1"/>
        <v>32.928</v>
      </c>
      <c r="K55" s="19">
        <f t="shared" si="2"/>
        <v>79.686</v>
      </c>
      <c r="L55" s="20">
        <f t="shared" si="4"/>
        <v>1</v>
      </c>
      <c r="M55" s="22"/>
    </row>
    <row r="56" ht="22" customHeight="1" spans="1:13">
      <c r="A56" s="7">
        <v>20230332</v>
      </c>
      <c r="B56" s="7" t="s">
        <v>137</v>
      </c>
      <c r="C56" s="7" t="s">
        <v>15</v>
      </c>
      <c r="D56" s="7">
        <v>19</v>
      </c>
      <c r="E56" s="8" t="s">
        <v>135</v>
      </c>
      <c r="F56" s="9" t="s">
        <v>25</v>
      </c>
      <c r="G56" s="10">
        <v>74.14</v>
      </c>
      <c r="H56" s="10">
        <f t="shared" si="0"/>
        <v>44.484</v>
      </c>
      <c r="I56" s="18"/>
      <c r="J56" s="10">
        <f t="shared" si="1"/>
        <v>0</v>
      </c>
      <c r="K56" s="19">
        <f t="shared" si="2"/>
        <v>44.484</v>
      </c>
      <c r="L56" s="20">
        <f t="shared" si="4"/>
        <v>2</v>
      </c>
      <c r="M56" s="22"/>
    </row>
  </sheetData>
  <sheetProtection password="CC4B" sheet="1" objects="1"/>
  <autoFilter ref="A2:M56">
    <sortState ref="A2:M56">
      <sortCondition ref="L2"/>
    </sortState>
    <extLst/>
  </autoFilter>
  <mergeCells count="1">
    <mergeCell ref="A1:M1"/>
  </mergeCells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2021-11-21T11:52:00Z</dcterms:created>
  <dcterms:modified xsi:type="dcterms:W3CDTF">2023-09-23T06:14:56Z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E52E89D9A1F3457597AE470E295272AE</vt:lpwstr>
  </property>
  <property fmtid="{D5CDD505-2E9C-101B-9397-08002B2CF9AE}" pid="3" name="KSOProductBuildVer">
    <vt:lpwstr>2052-11.1.0.14309</vt:lpwstr>
  </property>
</Properties>
</file>