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第一面试室" sheetId="1" r:id="rId1"/>
    <sheet name="第二面试室" sheetId="2" r:id="rId2"/>
    <sheet name="第三面试室" sheetId="3" r:id="rId3"/>
  </sheets>
  <definedNames/>
  <calcPr fullCalcOnLoad="1"/>
</workbook>
</file>

<file path=xl/sharedStrings.xml><?xml version="1.0" encoding="utf-8"?>
<sst xmlns="http://schemas.openxmlformats.org/spreadsheetml/2006/main" count="132" uniqueCount="113">
  <si>
    <t>第一面试室</t>
  </si>
  <si>
    <t>姓名</t>
  </si>
  <si>
    <t>准考证号</t>
  </si>
  <si>
    <t>抽签按指压</t>
  </si>
  <si>
    <t>面试分数</t>
  </si>
  <si>
    <t>胡霖锋</t>
  </si>
  <si>
    <t>董业</t>
  </si>
  <si>
    <t>许茂盛</t>
  </si>
  <si>
    <t>杨鹏</t>
  </si>
  <si>
    <t>李双</t>
  </si>
  <si>
    <t>赵冲</t>
  </si>
  <si>
    <t>牛雅娴</t>
  </si>
  <si>
    <t>党政军</t>
  </si>
  <si>
    <t>王贵钦</t>
  </si>
  <si>
    <t>刘董卓</t>
  </si>
  <si>
    <t>侯发贵</t>
  </si>
  <si>
    <t>张恒健</t>
  </si>
  <si>
    <t>周兵政</t>
  </si>
  <si>
    <t>侯俊杰</t>
  </si>
  <si>
    <t>宋杨</t>
  </si>
  <si>
    <t>张家宝</t>
  </si>
  <si>
    <t>屠沉沉</t>
  </si>
  <si>
    <t>杨元基</t>
  </si>
  <si>
    <t>苟虹玲</t>
  </si>
  <si>
    <t>王志伟</t>
  </si>
  <si>
    <t>王松源</t>
  </si>
  <si>
    <t>弃权</t>
  </si>
  <si>
    <t>陈家乐</t>
  </si>
  <si>
    <t>刘晨阳</t>
  </si>
  <si>
    <t>叶琳佳</t>
  </si>
  <si>
    <t>苟世鹏</t>
  </si>
  <si>
    <t>吕宗权</t>
  </si>
  <si>
    <t>岳文珂</t>
  </si>
  <si>
    <t>赵亮发</t>
  </si>
  <si>
    <t>李珂竹</t>
  </si>
  <si>
    <t>张亚栋</t>
  </si>
  <si>
    <t>缺考</t>
  </si>
  <si>
    <t>邓威</t>
  </si>
  <si>
    <t>李乾</t>
  </si>
  <si>
    <t>张展</t>
  </si>
  <si>
    <t>宋海良</t>
  </si>
  <si>
    <t>第二面试室</t>
  </si>
  <si>
    <t>杨烽生</t>
  </si>
  <si>
    <t>乔道丹</t>
  </si>
  <si>
    <t>张浩</t>
  </si>
  <si>
    <t>程福斌</t>
  </si>
  <si>
    <t>陈奎林</t>
  </si>
  <si>
    <t>李志轩</t>
  </si>
  <si>
    <t>常素青</t>
  </si>
  <si>
    <t>闫闪闪</t>
  </si>
  <si>
    <t>陈力铭</t>
  </si>
  <si>
    <t>郜英杰</t>
  </si>
  <si>
    <t>时培鑫</t>
  </si>
  <si>
    <t>刘文坤</t>
  </si>
  <si>
    <t>赵淦</t>
  </si>
  <si>
    <t>苏源滨</t>
  </si>
  <si>
    <t>卢西文</t>
  </si>
  <si>
    <t>陈智扬</t>
  </si>
  <si>
    <t>陈仁敬</t>
  </si>
  <si>
    <t>李京</t>
  </si>
  <si>
    <t>谭静</t>
  </si>
  <si>
    <t>张哲</t>
  </si>
  <si>
    <t>商程朝</t>
  </si>
  <si>
    <t>郭泽远</t>
  </si>
  <si>
    <t>赵琼</t>
  </si>
  <si>
    <t>王弘飞</t>
  </si>
  <si>
    <t>陈壕冉</t>
  </si>
  <si>
    <t>王世源</t>
  </si>
  <si>
    <t>冯娇</t>
  </si>
  <si>
    <t>蒿棒</t>
  </si>
  <si>
    <t>王亚楠</t>
  </si>
  <si>
    <t>王秋月</t>
  </si>
  <si>
    <t>贺冠豪</t>
  </si>
  <si>
    <t>郑菁菁</t>
  </si>
  <si>
    <t>王胜杰</t>
  </si>
  <si>
    <t>李静茹</t>
  </si>
  <si>
    <t>祝可桢</t>
  </si>
  <si>
    <t>张兆海</t>
  </si>
  <si>
    <t>第三面试室</t>
  </si>
  <si>
    <t>马跃</t>
  </si>
  <si>
    <t>李媛</t>
  </si>
  <si>
    <t>赵盟森</t>
  </si>
  <si>
    <t>薛洋子</t>
  </si>
  <si>
    <t>杨召</t>
  </si>
  <si>
    <t>孙金</t>
  </si>
  <si>
    <t>沈威</t>
  </si>
  <si>
    <t>杨高远</t>
  </si>
  <si>
    <t>孙雪</t>
  </si>
  <si>
    <t>赵春光</t>
  </si>
  <si>
    <t>尹梦奇</t>
  </si>
  <si>
    <t>宋江淼</t>
  </si>
  <si>
    <t>张萌</t>
  </si>
  <si>
    <t>陈鹏</t>
  </si>
  <si>
    <t>杨巍然</t>
  </si>
  <si>
    <t>王杰</t>
  </si>
  <si>
    <t>王珊珊</t>
  </si>
  <si>
    <t>梅爱文</t>
  </si>
  <si>
    <t>吕春雪</t>
  </si>
  <si>
    <t>黄健峰</t>
  </si>
  <si>
    <t>郭长青</t>
  </si>
  <si>
    <t>李文征</t>
  </si>
  <si>
    <t>谢萌蕾</t>
  </si>
  <si>
    <t>张珍</t>
  </si>
  <si>
    <t>刘佳林</t>
  </si>
  <si>
    <t>郭恒宏</t>
  </si>
  <si>
    <t>肖知坦</t>
  </si>
  <si>
    <t>段晓雨</t>
  </si>
  <si>
    <t>白新宇</t>
  </si>
  <si>
    <t>梁新萌</t>
  </si>
  <si>
    <t>王举</t>
  </si>
  <si>
    <t>张玉莹</t>
  </si>
  <si>
    <t>景政献</t>
  </si>
  <si>
    <t>朱青文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</si>
</sst>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H16" sqref="H16"/>
    </sheetView>
  </sheetViews>
  <sheetFormatPr defaultColWidth="9.00390625" defaultRowHeight="14.25"/>
  <cols>
    <col min="2" max="2" width="12.625" style="0" customWidth="1"/>
    <col min="3" max="3" width="13.625" style="0" customWidth="1"/>
    <col min="4" max="4" width="12.125" style="0" customWidth="1"/>
  </cols>
  <sheetData>
    <row r="1" spans="1:4" ht="30.75" customHeight="1">
      <c r="A1" s="1" t="s">
        <v>0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4.75" customHeight="1">
      <c r="A3" s="18" t="s">
        <v>5</v>
      </c>
      <c r="B3" s="18" t="str">
        <f>"20230010124"</f>
        <v>20230010124</v>
      </c>
      <c r="C3" s="13">
        <v>1</v>
      </c>
      <c r="D3" s="4">
        <v>82.24</v>
      </c>
    </row>
    <row r="4" spans="1:4" ht="24.75" customHeight="1">
      <c r="A4" s="18" t="s">
        <v>6</v>
      </c>
      <c r="B4" s="18" t="str">
        <f>"20230010125"</f>
        <v>20230010125</v>
      </c>
      <c r="C4" s="13">
        <v>2</v>
      </c>
      <c r="D4" s="4">
        <v>79.94</v>
      </c>
    </row>
    <row r="5" spans="1:4" ht="24.75" customHeight="1">
      <c r="A5" s="18" t="s">
        <v>7</v>
      </c>
      <c r="B5" s="18" t="str">
        <f>"20230010120"</f>
        <v>20230010120</v>
      </c>
      <c r="C5" s="13">
        <v>3</v>
      </c>
      <c r="D5" s="4">
        <v>81.38</v>
      </c>
    </row>
    <row r="6" spans="1:4" ht="24.75" customHeight="1">
      <c r="A6" s="18" t="s">
        <v>8</v>
      </c>
      <c r="B6" s="18" t="str">
        <f>"20230010202"</f>
        <v>20230010202</v>
      </c>
      <c r="C6" s="13">
        <v>4</v>
      </c>
      <c r="D6" s="4">
        <v>84.54</v>
      </c>
    </row>
    <row r="7" spans="1:4" ht="24.75" customHeight="1">
      <c r="A7" s="18" t="s">
        <v>9</v>
      </c>
      <c r="B7" s="18" t="str">
        <f>"20230010110"</f>
        <v>20230010110</v>
      </c>
      <c r="C7" s="13">
        <v>5</v>
      </c>
      <c r="D7" s="4">
        <v>82.06</v>
      </c>
    </row>
    <row r="8" spans="1:4" ht="24.75" customHeight="1">
      <c r="A8" s="18" t="s">
        <v>10</v>
      </c>
      <c r="B8" s="18" t="str">
        <f>"20230010105"</f>
        <v>20230010105</v>
      </c>
      <c r="C8" s="13">
        <v>6</v>
      </c>
      <c r="D8" s="4">
        <v>83</v>
      </c>
    </row>
    <row r="9" spans="1:4" ht="24.75" customHeight="1">
      <c r="A9" s="18" t="s">
        <v>11</v>
      </c>
      <c r="B9" s="18" t="str">
        <f>"20230010517"</f>
        <v>20230010517</v>
      </c>
      <c r="C9" s="13">
        <v>7</v>
      </c>
      <c r="D9" s="4">
        <v>83.06</v>
      </c>
    </row>
    <row r="10" spans="1:4" ht="24.75" customHeight="1">
      <c r="A10" s="18" t="s">
        <v>12</v>
      </c>
      <c r="B10" s="18" t="str">
        <f>"20230010508"</f>
        <v>20230010508</v>
      </c>
      <c r="C10" s="13">
        <v>8</v>
      </c>
      <c r="D10" s="4">
        <v>82.3</v>
      </c>
    </row>
    <row r="11" spans="1:4" ht="24.75" customHeight="1">
      <c r="A11" s="18" t="s">
        <v>13</v>
      </c>
      <c r="B11" s="18" t="str">
        <f>"20230010128"</f>
        <v>20230010128</v>
      </c>
      <c r="C11" s="13">
        <v>9</v>
      </c>
      <c r="D11" s="4">
        <v>82.32</v>
      </c>
    </row>
    <row r="12" spans="1:4" ht="24.75" customHeight="1">
      <c r="A12" s="18" t="s">
        <v>14</v>
      </c>
      <c r="B12" s="18" t="str">
        <f>"20230010201"</f>
        <v>20230010201</v>
      </c>
      <c r="C12" s="13">
        <v>10</v>
      </c>
      <c r="D12" s="4">
        <v>85.16</v>
      </c>
    </row>
    <row r="13" spans="1:4" ht="24.75" customHeight="1">
      <c r="A13" s="18" t="s">
        <v>15</v>
      </c>
      <c r="B13" s="18" t="str">
        <f>"20230010413"</f>
        <v>20230010413</v>
      </c>
      <c r="C13" s="13">
        <v>11</v>
      </c>
      <c r="D13" s="4">
        <v>80.44</v>
      </c>
    </row>
    <row r="14" spans="1:4" ht="24.75" customHeight="1">
      <c r="A14" s="18" t="s">
        <v>16</v>
      </c>
      <c r="B14" s="18" t="str">
        <f>"20230010309"</f>
        <v>20230010309</v>
      </c>
      <c r="C14" s="13">
        <v>12</v>
      </c>
      <c r="D14" s="4">
        <v>80.5</v>
      </c>
    </row>
    <row r="15" spans="1:4" ht="24.75" customHeight="1">
      <c r="A15" s="18" t="s">
        <v>17</v>
      </c>
      <c r="B15" s="18" t="str">
        <f>"20230010424"</f>
        <v>20230010424</v>
      </c>
      <c r="C15" s="16">
        <v>13</v>
      </c>
      <c r="D15" s="4">
        <v>78.82</v>
      </c>
    </row>
    <row r="16" spans="1:4" ht="24.75" customHeight="1">
      <c r="A16" s="18" t="s">
        <v>18</v>
      </c>
      <c r="B16" s="18" t="str">
        <f>"20230010313"</f>
        <v>20230010313</v>
      </c>
      <c r="C16" s="13">
        <v>14</v>
      </c>
      <c r="D16" s="4">
        <v>80.88</v>
      </c>
    </row>
    <row r="17" spans="1:4" ht="24.75" customHeight="1">
      <c r="A17" s="18" t="s">
        <v>19</v>
      </c>
      <c r="B17" s="18" t="str">
        <f>"20230010306"</f>
        <v>20230010306</v>
      </c>
      <c r="C17" s="13">
        <v>15</v>
      </c>
      <c r="D17" s="4">
        <v>82.68</v>
      </c>
    </row>
    <row r="18" spans="1:4" ht="24.75" customHeight="1">
      <c r="A18" s="18" t="s">
        <v>20</v>
      </c>
      <c r="B18" s="18" t="str">
        <f>"20230010111"</f>
        <v>20230010111</v>
      </c>
      <c r="C18" s="13">
        <v>16</v>
      </c>
      <c r="D18" s="4">
        <v>82.12</v>
      </c>
    </row>
    <row r="19" spans="1:4" ht="24.75" customHeight="1">
      <c r="A19" s="18" t="s">
        <v>21</v>
      </c>
      <c r="B19" s="18" t="str">
        <f>"20230010224"</f>
        <v>20230010224</v>
      </c>
      <c r="C19" s="13">
        <v>17</v>
      </c>
      <c r="D19" s="4">
        <v>83.04</v>
      </c>
    </row>
    <row r="20" spans="1:4" ht="24.75" customHeight="1">
      <c r="A20" s="18" t="s">
        <v>22</v>
      </c>
      <c r="B20" s="18" t="str">
        <f>"20230010502"</f>
        <v>20230010502</v>
      </c>
      <c r="C20" s="13">
        <v>18</v>
      </c>
      <c r="D20" s="4">
        <v>83.4</v>
      </c>
    </row>
    <row r="21" spans="1:4" ht="24.75" customHeight="1">
      <c r="A21" s="18" t="s">
        <v>23</v>
      </c>
      <c r="B21" s="18" t="str">
        <f>"20230010403"</f>
        <v>20230010403</v>
      </c>
      <c r="C21" s="13">
        <v>19</v>
      </c>
      <c r="D21" s="4">
        <v>84.74</v>
      </c>
    </row>
    <row r="22" spans="1:4" ht="24.75" customHeight="1">
      <c r="A22" s="18" t="s">
        <v>24</v>
      </c>
      <c r="B22" s="18" t="str">
        <f>"20230010410"</f>
        <v>20230010410</v>
      </c>
      <c r="C22" s="13">
        <v>20</v>
      </c>
      <c r="D22" s="4">
        <v>84.4</v>
      </c>
    </row>
    <row r="23" spans="1:4" ht="24.75" customHeight="1">
      <c r="A23" s="18" t="s">
        <v>25</v>
      </c>
      <c r="B23" s="18" t="str">
        <f>"20230010430"</f>
        <v>20230010430</v>
      </c>
      <c r="C23" s="16">
        <v>21</v>
      </c>
      <c r="D23" s="4" t="s">
        <v>26</v>
      </c>
    </row>
    <row r="24" spans="1:4" ht="24.75" customHeight="1">
      <c r="A24" s="18" t="s">
        <v>27</v>
      </c>
      <c r="B24" s="18" t="str">
        <f>"20230010127"</f>
        <v>20230010127</v>
      </c>
      <c r="C24" s="13">
        <v>22</v>
      </c>
      <c r="D24" s="4">
        <v>82.96</v>
      </c>
    </row>
    <row r="25" spans="1:4" ht="24.75" customHeight="1">
      <c r="A25" s="18" t="s">
        <v>28</v>
      </c>
      <c r="B25" s="18" t="str">
        <f>"20230010129"</f>
        <v>20230010129</v>
      </c>
      <c r="C25" s="13">
        <v>23</v>
      </c>
      <c r="D25" s="4">
        <v>83.8</v>
      </c>
    </row>
    <row r="26" spans="1:4" ht="24.75" customHeight="1">
      <c r="A26" s="18" t="s">
        <v>29</v>
      </c>
      <c r="B26" s="18" t="str">
        <f>"20230010219"</f>
        <v>20230010219</v>
      </c>
      <c r="C26" s="13">
        <v>24</v>
      </c>
      <c r="D26" s="4">
        <v>83.2</v>
      </c>
    </row>
    <row r="27" spans="1:4" ht="24.75" customHeight="1">
      <c r="A27" s="18" t="s">
        <v>30</v>
      </c>
      <c r="B27" s="18" t="str">
        <f>"20230010229"</f>
        <v>20230010229</v>
      </c>
      <c r="C27" s="13">
        <v>25</v>
      </c>
      <c r="D27" s="4">
        <v>81.08</v>
      </c>
    </row>
    <row r="28" spans="1:4" ht="24.75" customHeight="1">
      <c r="A28" s="18" t="s">
        <v>31</v>
      </c>
      <c r="B28" s="18" t="str">
        <f>"20230010225"</f>
        <v>20230010225</v>
      </c>
      <c r="C28" s="13">
        <v>26</v>
      </c>
      <c r="D28" s="4">
        <v>82.9</v>
      </c>
    </row>
    <row r="29" spans="1:4" ht="24.75" customHeight="1">
      <c r="A29" s="18" t="s">
        <v>32</v>
      </c>
      <c r="B29" s="18" t="str">
        <f>"20230010213"</f>
        <v>20230010213</v>
      </c>
      <c r="C29" s="13">
        <v>27</v>
      </c>
      <c r="D29" s="4">
        <v>81.68</v>
      </c>
    </row>
    <row r="30" spans="1:4" ht="24.75" customHeight="1">
      <c r="A30" s="18" t="s">
        <v>33</v>
      </c>
      <c r="B30" s="18" t="str">
        <f>"20230010218"</f>
        <v>20230010218</v>
      </c>
      <c r="C30" s="13">
        <v>28</v>
      </c>
      <c r="D30" s="4">
        <v>82.02</v>
      </c>
    </row>
    <row r="31" spans="1:4" ht="24.75" customHeight="1">
      <c r="A31" s="18" t="s">
        <v>34</v>
      </c>
      <c r="B31" s="18" t="str">
        <f>"20230010121"</f>
        <v>20230010121</v>
      </c>
      <c r="C31" s="13">
        <v>29</v>
      </c>
      <c r="D31" s="4">
        <v>82.06</v>
      </c>
    </row>
    <row r="32" spans="1:4" ht="24.75" customHeight="1">
      <c r="A32" s="18" t="s">
        <v>35</v>
      </c>
      <c r="B32" s="18" t="str">
        <f>"20230010203"</f>
        <v>20230010203</v>
      </c>
      <c r="C32" s="13" t="s">
        <v>36</v>
      </c>
      <c r="D32" s="4"/>
    </row>
    <row r="33" spans="1:4" ht="24.75" customHeight="1">
      <c r="A33" s="18" t="s">
        <v>37</v>
      </c>
      <c r="B33" s="18" t="str">
        <f>"20230010303"</f>
        <v>20230010303</v>
      </c>
      <c r="C33" s="13" t="s">
        <v>36</v>
      </c>
      <c r="D33" s="4"/>
    </row>
    <row r="34" spans="1:4" ht="24.75" customHeight="1">
      <c r="A34" s="18" t="s">
        <v>38</v>
      </c>
      <c r="B34" s="18" t="str">
        <f>"20230010404"</f>
        <v>20230010404</v>
      </c>
      <c r="C34" s="13" t="s">
        <v>36</v>
      </c>
      <c r="D34" s="4"/>
    </row>
    <row r="35" spans="1:4" ht="24.75" customHeight="1">
      <c r="A35" s="18" t="s">
        <v>39</v>
      </c>
      <c r="B35" s="18" t="str">
        <f>"20230010318"</f>
        <v>20230010318</v>
      </c>
      <c r="C35" s="13" t="s">
        <v>36</v>
      </c>
      <c r="D35" s="4"/>
    </row>
    <row r="36" spans="1:4" ht="24.75" customHeight="1">
      <c r="A36" s="18" t="s">
        <v>40</v>
      </c>
      <c r="B36" s="18" t="str">
        <f>"20230010320"</f>
        <v>20230010320</v>
      </c>
      <c r="C36" s="13" t="s">
        <v>36</v>
      </c>
      <c r="D36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M34" sqref="M34"/>
    </sheetView>
  </sheetViews>
  <sheetFormatPr defaultColWidth="9.00390625" defaultRowHeight="14.25"/>
  <cols>
    <col min="2" max="2" width="14.50390625" style="0" customWidth="1"/>
    <col min="3" max="3" width="15.50390625" style="0" customWidth="1"/>
    <col min="4" max="4" width="12.625" style="0" customWidth="1"/>
  </cols>
  <sheetData>
    <row r="1" spans="1:4" ht="36" customHeight="1">
      <c r="A1" s="9" t="s">
        <v>41</v>
      </c>
      <c r="B1" s="10"/>
      <c r="C1" s="10"/>
      <c r="D1" s="10"/>
    </row>
    <row r="2" spans="1:4" s="8" customFormat="1" ht="24.75" customHeight="1">
      <c r="A2" s="11" t="s">
        <v>1</v>
      </c>
      <c r="B2" s="12" t="s">
        <v>2</v>
      </c>
      <c r="C2" s="11" t="s">
        <v>3</v>
      </c>
      <c r="D2" s="11" t="s">
        <v>4</v>
      </c>
    </row>
    <row r="3" spans="1:4" ht="24.75" customHeight="1">
      <c r="A3" s="13" t="s">
        <v>42</v>
      </c>
      <c r="B3" s="13" t="str">
        <f>"20230010627"</f>
        <v>20230010627</v>
      </c>
      <c r="C3" s="14">
        <v>1</v>
      </c>
      <c r="D3" s="4">
        <v>80.74</v>
      </c>
    </row>
    <row r="4" spans="1:4" ht="24.75" customHeight="1">
      <c r="A4" s="13" t="s">
        <v>43</v>
      </c>
      <c r="B4" s="13" t="str">
        <f>"20230010704"</f>
        <v>20230010704</v>
      </c>
      <c r="C4" s="14">
        <v>2</v>
      </c>
      <c r="D4" s="4">
        <v>77.08</v>
      </c>
    </row>
    <row r="5" spans="1:4" ht="24.75" customHeight="1">
      <c r="A5" s="13" t="s">
        <v>44</v>
      </c>
      <c r="B5" s="13" t="str">
        <f>"20230010630"</f>
        <v>20230010630</v>
      </c>
      <c r="C5" s="14">
        <v>3</v>
      </c>
      <c r="D5" s="4">
        <v>81.5</v>
      </c>
    </row>
    <row r="6" spans="1:4" ht="24.75" customHeight="1">
      <c r="A6" s="13" t="s">
        <v>45</v>
      </c>
      <c r="B6" s="13" t="str">
        <f>"20230010518"</f>
        <v>20230010518</v>
      </c>
      <c r="C6" s="14">
        <v>4</v>
      </c>
      <c r="D6" s="4">
        <v>83.5</v>
      </c>
    </row>
    <row r="7" spans="1:4" ht="24.75" customHeight="1">
      <c r="A7" s="13" t="s">
        <v>46</v>
      </c>
      <c r="B7" s="13" t="str">
        <f>"20230010526"</f>
        <v>20230010526</v>
      </c>
      <c r="C7" s="14">
        <v>5</v>
      </c>
      <c r="D7" s="4">
        <v>75.76</v>
      </c>
    </row>
    <row r="8" spans="1:4" ht="24.75" customHeight="1">
      <c r="A8" s="13" t="s">
        <v>47</v>
      </c>
      <c r="B8" s="13" t="str">
        <f>"20230010601"</f>
        <v>20230010601</v>
      </c>
      <c r="C8" s="14">
        <v>6</v>
      </c>
      <c r="D8" s="4">
        <v>80.78</v>
      </c>
    </row>
    <row r="9" spans="1:4" ht="24.75" customHeight="1">
      <c r="A9" s="15" t="s">
        <v>48</v>
      </c>
      <c r="B9" s="15" t="str">
        <f>"20230010727"</f>
        <v>20230010727</v>
      </c>
      <c r="C9" s="4">
        <v>7</v>
      </c>
      <c r="D9" s="4">
        <v>83.54</v>
      </c>
    </row>
    <row r="10" spans="1:4" ht="24.75" customHeight="1">
      <c r="A10" s="13" t="s">
        <v>49</v>
      </c>
      <c r="B10" s="13" t="str">
        <f>"20230010623"</f>
        <v>20230010623</v>
      </c>
      <c r="C10" s="14">
        <v>8</v>
      </c>
      <c r="D10" s="4">
        <v>81.08</v>
      </c>
    </row>
    <row r="11" spans="1:4" ht="24.75" customHeight="1">
      <c r="A11" s="13" t="s">
        <v>50</v>
      </c>
      <c r="B11" s="13" t="str">
        <f>"20230010708"</f>
        <v>20230010708</v>
      </c>
      <c r="C11" s="4">
        <v>9</v>
      </c>
      <c r="D11" s="4">
        <v>81.02</v>
      </c>
    </row>
    <row r="12" spans="1:4" ht="24.75" customHeight="1">
      <c r="A12" s="13" t="s">
        <v>51</v>
      </c>
      <c r="B12" s="13" t="str">
        <f>"20230010729"</f>
        <v>20230010729</v>
      </c>
      <c r="C12" s="4">
        <v>10</v>
      </c>
      <c r="D12" s="4">
        <v>77.6</v>
      </c>
    </row>
    <row r="13" spans="1:4" ht="24.75" customHeight="1">
      <c r="A13" s="13" t="s">
        <v>52</v>
      </c>
      <c r="B13" s="13" t="str">
        <f>"20230010812"</f>
        <v>20230010812</v>
      </c>
      <c r="C13" s="4">
        <v>11</v>
      </c>
      <c r="D13" s="4">
        <v>82.36</v>
      </c>
    </row>
    <row r="14" spans="1:4" ht="24.75" customHeight="1">
      <c r="A14" s="13" t="s">
        <v>53</v>
      </c>
      <c r="B14" s="13" t="str">
        <f>"20230010813"</f>
        <v>20230010813</v>
      </c>
      <c r="C14" s="4">
        <v>12</v>
      </c>
      <c r="D14" s="4">
        <v>76.3</v>
      </c>
    </row>
    <row r="15" spans="1:4" ht="24.75" customHeight="1">
      <c r="A15" s="13" t="s">
        <v>54</v>
      </c>
      <c r="B15" s="13" t="str">
        <f>"20230010717"</f>
        <v>20230010717</v>
      </c>
      <c r="C15" s="4">
        <v>13</v>
      </c>
      <c r="D15" s="4">
        <v>79.34</v>
      </c>
    </row>
    <row r="16" spans="1:4" ht="24.75" customHeight="1">
      <c r="A16" s="13" t="s">
        <v>55</v>
      </c>
      <c r="B16" s="13" t="str">
        <f>"20230010522"</f>
        <v>20230010522</v>
      </c>
      <c r="C16" s="14">
        <v>14</v>
      </c>
      <c r="D16" s="4">
        <v>79.22</v>
      </c>
    </row>
    <row r="17" spans="1:4" ht="24.75" customHeight="1">
      <c r="A17" s="13" t="s">
        <v>56</v>
      </c>
      <c r="B17" s="13" t="str">
        <f>"20230010519"</f>
        <v>20230010519</v>
      </c>
      <c r="C17" s="14">
        <v>15</v>
      </c>
      <c r="D17" s="4">
        <v>80.72</v>
      </c>
    </row>
    <row r="18" spans="1:4" ht="24.75" customHeight="1">
      <c r="A18" s="13" t="s">
        <v>57</v>
      </c>
      <c r="B18" s="13" t="str">
        <f>"20230010809"</f>
        <v>20230010809</v>
      </c>
      <c r="C18" s="4">
        <v>16</v>
      </c>
      <c r="D18" s="4">
        <v>81.56</v>
      </c>
    </row>
    <row r="19" spans="1:4" ht="24.75" customHeight="1">
      <c r="A19" s="13" t="s">
        <v>58</v>
      </c>
      <c r="B19" s="13" t="str">
        <f>"20230010710"</f>
        <v>20230010710</v>
      </c>
      <c r="C19" s="4">
        <v>17</v>
      </c>
      <c r="D19" s="4">
        <v>81.8</v>
      </c>
    </row>
    <row r="20" spans="1:4" ht="24.75" customHeight="1">
      <c r="A20" s="13" t="s">
        <v>59</v>
      </c>
      <c r="B20" s="13" t="str">
        <f>"20230010803"</f>
        <v>20230010803</v>
      </c>
      <c r="C20" s="4">
        <v>18</v>
      </c>
      <c r="D20" s="4">
        <v>81.88</v>
      </c>
    </row>
    <row r="21" spans="1:4" ht="24.75" customHeight="1">
      <c r="A21" s="13" t="s">
        <v>60</v>
      </c>
      <c r="B21" s="13" t="str">
        <f>"20230010628"</f>
        <v>20230010628</v>
      </c>
      <c r="C21" s="14">
        <v>19</v>
      </c>
      <c r="D21" s="4">
        <v>83.02</v>
      </c>
    </row>
    <row r="22" spans="1:4" ht="24.75" customHeight="1">
      <c r="A22" s="13" t="s">
        <v>61</v>
      </c>
      <c r="B22" s="13" t="str">
        <f>"20230010615"</f>
        <v>20230010615</v>
      </c>
      <c r="C22" s="14">
        <v>20</v>
      </c>
      <c r="D22" s="4">
        <v>83.76</v>
      </c>
    </row>
    <row r="23" spans="1:4" ht="24.75" customHeight="1">
      <c r="A23" s="13" t="s">
        <v>62</v>
      </c>
      <c r="B23" s="13" t="str">
        <f>"20230010709"</f>
        <v>20230010709</v>
      </c>
      <c r="C23" s="4">
        <v>21</v>
      </c>
      <c r="D23" s="4">
        <v>79.24</v>
      </c>
    </row>
    <row r="24" spans="1:4" ht="24.75" customHeight="1">
      <c r="A24" s="13" t="s">
        <v>63</v>
      </c>
      <c r="B24" s="13" t="str">
        <f>"20230010712"</f>
        <v>20230010712</v>
      </c>
      <c r="C24" s="4">
        <v>22</v>
      </c>
      <c r="D24" s="4">
        <v>81.68</v>
      </c>
    </row>
    <row r="25" spans="1:4" ht="24.75" customHeight="1">
      <c r="A25" s="15" t="s">
        <v>64</v>
      </c>
      <c r="B25" s="15" t="str">
        <f>"20230010711"</f>
        <v>20230010711</v>
      </c>
      <c r="C25" s="4">
        <v>23</v>
      </c>
      <c r="D25" s="4">
        <v>80.6</v>
      </c>
    </row>
    <row r="26" spans="1:4" ht="24.75" customHeight="1">
      <c r="A26" s="13" t="s">
        <v>65</v>
      </c>
      <c r="B26" s="13" t="str">
        <f>"20230010902"</f>
        <v>20230010902</v>
      </c>
      <c r="C26" s="4">
        <v>24</v>
      </c>
      <c r="D26" s="4">
        <v>82.56</v>
      </c>
    </row>
    <row r="27" spans="1:4" ht="24.75" customHeight="1">
      <c r="A27" s="13" t="s">
        <v>66</v>
      </c>
      <c r="B27" s="13" t="str">
        <f>"20230010622"</f>
        <v>20230010622</v>
      </c>
      <c r="C27" s="14">
        <v>25</v>
      </c>
      <c r="D27" s="4">
        <v>84.28</v>
      </c>
    </row>
    <row r="28" spans="1:4" ht="24.75" customHeight="1">
      <c r="A28" s="13" t="s">
        <v>67</v>
      </c>
      <c r="B28" s="13" t="str">
        <f>"20230010624"</f>
        <v>20230010624</v>
      </c>
      <c r="C28" s="14">
        <v>26</v>
      </c>
      <c r="D28" s="4">
        <v>82.94</v>
      </c>
    </row>
    <row r="29" spans="1:4" ht="24.75" customHeight="1">
      <c r="A29" s="13" t="s">
        <v>68</v>
      </c>
      <c r="B29" s="13" t="str">
        <f>"20230010613"</f>
        <v>20230010613</v>
      </c>
      <c r="C29" s="14">
        <v>27</v>
      </c>
      <c r="D29" s="4">
        <v>82.9</v>
      </c>
    </row>
    <row r="30" spans="1:4" ht="24.75" customHeight="1">
      <c r="A30" s="13" t="s">
        <v>69</v>
      </c>
      <c r="B30" s="13" t="str">
        <f>"20230010626"</f>
        <v>20230010626</v>
      </c>
      <c r="C30" s="14">
        <v>28</v>
      </c>
      <c r="D30" s="4">
        <v>77</v>
      </c>
    </row>
    <row r="31" spans="1:4" ht="24.75" customHeight="1">
      <c r="A31" s="13" t="s">
        <v>70</v>
      </c>
      <c r="B31" s="13" t="str">
        <f>"20230010829"</f>
        <v>20230010829</v>
      </c>
      <c r="C31" s="4">
        <v>29</v>
      </c>
      <c r="D31" s="4">
        <v>79.9</v>
      </c>
    </row>
    <row r="32" spans="1:4" ht="24.75" customHeight="1">
      <c r="A32" s="13" t="s">
        <v>71</v>
      </c>
      <c r="B32" s="13" t="str">
        <f>"20230010913"</f>
        <v>20230010913</v>
      </c>
      <c r="C32" s="4">
        <v>30</v>
      </c>
      <c r="D32" s="4">
        <v>79.22</v>
      </c>
    </row>
    <row r="33" spans="1:4" ht="24.75" customHeight="1">
      <c r="A33" s="13" t="s">
        <v>72</v>
      </c>
      <c r="B33" s="13" t="str">
        <f>"20230010721"</f>
        <v>20230010721</v>
      </c>
      <c r="C33" s="4">
        <v>31</v>
      </c>
      <c r="D33" s="4">
        <v>81.16</v>
      </c>
    </row>
    <row r="34" spans="1:4" ht="24.75" customHeight="1">
      <c r="A34" s="13" t="s">
        <v>73</v>
      </c>
      <c r="B34" s="13" t="str">
        <f>"20230010719"</f>
        <v>20230010719</v>
      </c>
      <c r="C34" s="4">
        <v>32</v>
      </c>
      <c r="D34" s="4">
        <v>82.94</v>
      </c>
    </row>
    <row r="35" spans="1:4" ht="24.75" customHeight="1">
      <c r="A35" s="13" t="s">
        <v>74</v>
      </c>
      <c r="B35" s="13" t="str">
        <f>"20230010602"</f>
        <v>20230010602</v>
      </c>
      <c r="C35" s="14" t="s">
        <v>36</v>
      </c>
      <c r="D35" s="4"/>
    </row>
    <row r="36" spans="1:4" ht="24.75" customHeight="1">
      <c r="A36" s="16" t="s">
        <v>75</v>
      </c>
      <c r="B36" s="16" t="str">
        <f>"20230010614"</f>
        <v>20230010614</v>
      </c>
      <c r="C36" s="17" t="s">
        <v>36</v>
      </c>
      <c r="D36" s="4"/>
    </row>
    <row r="37" spans="1:4" ht="24.75" customHeight="1">
      <c r="A37" s="13" t="s">
        <v>76</v>
      </c>
      <c r="B37" s="13" t="str">
        <f>"20230010625"</f>
        <v>20230010625</v>
      </c>
      <c r="C37" s="14" t="s">
        <v>36</v>
      </c>
      <c r="D37" s="4"/>
    </row>
    <row r="38" spans="1:4" ht="24.75" customHeight="1">
      <c r="A38" s="13" t="s">
        <v>77</v>
      </c>
      <c r="B38" s="13" t="str">
        <f>"20230010702"</f>
        <v>20230010702</v>
      </c>
      <c r="C38" s="4" t="s">
        <v>36</v>
      </c>
      <c r="D38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2" max="2" width="15.375" style="0" customWidth="1"/>
    <col min="3" max="3" width="17.125" style="0" customWidth="1"/>
    <col min="4" max="4" width="10.125" style="0" customWidth="1"/>
    <col min="5" max="5" width="18.625" style="0" customWidth="1"/>
    <col min="6" max="6" width="16.50390625" style="0" customWidth="1"/>
  </cols>
  <sheetData>
    <row r="1" spans="1:4" ht="30.75" customHeight="1">
      <c r="A1" s="1" t="s">
        <v>78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24.75" customHeight="1">
      <c r="A3" s="5" t="s">
        <v>79</v>
      </c>
      <c r="B3" s="5" t="str">
        <f>"20230011008"</f>
        <v>20230011008</v>
      </c>
      <c r="C3" s="6">
        <v>1</v>
      </c>
      <c r="D3" s="4">
        <v>76.7</v>
      </c>
    </row>
    <row r="4" spans="1:4" ht="24.75" customHeight="1">
      <c r="A4" s="5" t="s">
        <v>80</v>
      </c>
      <c r="B4" s="5" t="str">
        <f>"20230011024"</f>
        <v>20230011024</v>
      </c>
      <c r="C4" s="6">
        <v>2</v>
      </c>
      <c r="D4" s="4">
        <v>81.56</v>
      </c>
    </row>
    <row r="5" spans="1:4" ht="24.75" customHeight="1">
      <c r="A5" s="5" t="s">
        <v>81</v>
      </c>
      <c r="B5" s="5" t="str">
        <f>"20230011017"</f>
        <v>20230011017</v>
      </c>
      <c r="C5" s="6">
        <v>3</v>
      </c>
      <c r="D5" s="4">
        <v>78.58</v>
      </c>
    </row>
    <row r="6" spans="1:4" ht="24.75" customHeight="1">
      <c r="A6" s="5" t="s">
        <v>82</v>
      </c>
      <c r="B6" s="5" t="str">
        <f>"20230010930"</f>
        <v>20230010930</v>
      </c>
      <c r="C6" s="6">
        <v>4</v>
      </c>
      <c r="D6" s="4">
        <v>83.96</v>
      </c>
    </row>
    <row r="7" spans="1:4" ht="24.75" customHeight="1">
      <c r="A7" s="5" t="s">
        <v>83</v>
      </c>
      <c r="B7" s="5" t="str">
        <f>"20230011018"</f>
        <v>20230011018</v>
      </c>
      <c r="C7" s="6">
        <v>5</v>
      </c>
      <c r="D7" s="4">
        <v>82.02</v>
      </c>
    </row>
    <row r="8" spans="1:4" ht="24.75" customHeight="1">
      <c r="A8" s="7" t="s">
        <v>84</v>
      </c>
      <c r="B8" s="7" t="str">
        <f>"20230011029"</f>
        <v>20230011029</v>
      </c>
      <c r="C8" s="6">
        <v>6</v>
      </c>
      <c r="D8" s="4">
        <v>80.42</v>
      </c>
    </row>
    <row r="9" spans="1:4" ht="24.75" customHeight="1">
      <c r="A9" s="5" t="s">
        <v>85</v>
      </c>
      <c r="B9" s="5" t="str">
        <f>"20230011023"</f>
        <v>20230011023</v>
      </c>
      <c r="C9" s="6">
        <v>7</v>
      </c>
      <c r="D9" s="4">
        <v>80.12</v>
      </c>
    </row>
    <row r="10" spans="1:4" ht="24.75" customHeight="1">
      <c r="A10" s="5" t="s">
        <v>86</v>
      </c>
      <c r="B10" s="5" t="str">
        <f>"20230011110"</f>
        <v>20230011110</v>
      </c>
      <c r="C10" s="6">
        <v>8</v>
      </c>
      <c r="D10" s="4">
        <v>83.32</v>
      </c>
    </row>
    <row r="11" spans="1:4" ht="24.75" customHeight="1">
      <c r="A11" s="5" t="s">
        <v>87</v>
      </c>
      <c r="B11" s="5" t="str">
        <f>"20230011121"</f>
        <v>20230011121</v>
      </c>
      <c r="C11" s="6">
        <v>9</v>
      </c>
      <c r="D11" s="4">
        <v>80.64</v>
      </c>
    </row>
    <row r="12" spans="1:4" ht="24.75" customHeight="1">
      <c r="A12" s="5" t="s">
        <v>88</v>
      </c>
      <c r="B12" s="5" t="str">
        <f>"20230011010"</f>
        <v>20230011010</v>
      </c>
      <c r="C12" s="6">
        <v>10</v>
      </c>
      <c r="D12" s="4">
        <v>84.14</v>
      </c>
    </row>
    <row r="13" spans="1:4" ht="24.75" customHeight="1">
      <c r="A13" s="5" t="s">
        <v>89</v>
      </c>
      <c r="B13" s="5" t="str">
        <f>"20230010925"</f>
        <v>20230010925</v>
      </c>
      <c r="C13" s="6">
        <v>11</v>
      </c>
      <c r="D13" s="4">
        <v>81.54</v>
      </c>
    </row>
    <row r="14" spans="1:4" ht="24.75" customHeight="1">
      <c r="A14" s="5" t="s">
        <v>90</v>
      </c>
      <c r="B14" s="5" t="str">
        <f>"20230010927"</f>
        <v>20230010927</v>
      </c>
      <c r="C14" s="6">
        <v>12</v>
      </c>
      <c r="D14" s="4">
        <v>78.82</v>
      </c>
    </row>
    <row r="15" spans="1:4" ht="24.75" customHeight="1">
      <c r="A15" s="5" t="s">
        <v>91</v>
      </c>
      <c r="B15" s="5" t="str">
        <f>"20230011127"</f>
        <v>20230011127</v>
      </c>
      <c r="C15" s="6">
        <v>13</v>
      </c>
      <c r="D15" s="4">
        <v>77.5</v>
      </c>
    </row>
    <row r="16" spans="1:4" ht="24.75" customHeight="1">
      <c r="A16" s="5" t="s">
        <v>92</v>
      </c>
      <c r="B16" s="5" t="str">
        <f>"20230011022"</f>
        <v>20230011022</v>
      </c>
      <c r="C16" s="6">
        <v>14</v>
      </c>
      <c r="D16" s="4">
        <v>80.24</v>
      </c>
    </row>
    <row r="17" spans="1:4" ht="24.75" customHeight="1">
      <c r="A17" s="5" t="s">
        <v>93</v>
      </c>
      <c r="B17" s="5" t="str">
        <f>"20230011114"</f>
        <v>20230011114</v>
      </c>
      <c r="C17" s="6">
        <v>15</v>
      </c>
      <c r="D17" s="4">
        <v>80.32</v>
      </c>
    </row>
    <row r="18" spans="1:4" ht="24.75" customHeight="1">
      <c r="A18" s="5" t="s">
        <v>94</v>
      </c>
      <c r="B18" s="5" t="str">
        <f>"20230010921"</f>
        <v>20230010921</v>
      </c>
      <c r="C18" s="6">
        <v>16</v>
      </c>
      <c r="D18" s="4">
        <v>79.94</v>
      </c>
    </row>
    <row r="19" spans="1:4" ht="24.75" customHeight="1">
      <c r="A19" s="5" t="s">
        <v>95</v>
      </c>
      <c r="B19" s="5" t="str">
        <f>"20230010928"</f>
        <v>20230010928</v>
      </c>
      <c r="C19" s="6">
        <v>17</v>
      </c>
      <c r="D19" s="4">
        <v>79.42</v>
      </c>
    </row>
    <row r="20" spans="1:4" ht="24.75" customHeight="1">
      <c r="A20" s="5" t="s">
        <v>96</v>
      </c>
      <c r="B20" s="5" t="str">
        <f>"20230011028"</f>
        <v>20230011028</v>
      </c>
      <c r="C20" s="6">
        <v>18</v>
      </c>
      <c r="D20" s="4">
        <v>79.58</v>
      </c>
    </row>
    <row r="21" spans="1:4" ht="24.75" customHeight="1">
      <c r="A21" s="5" t="s">
        <v>97</v>
      </c>
      <c r="B21" s="5" t="str">
        <f>"20230011009"</f>
        <v>20230011009</v>
      </c>
      <c r="C21" s="6">
        <v>19</v>
      </c>
      <c r="D21" s="4">
        <v>76.38</v>
      </c>
    </row>
    <row r="22" spans="1:4" ht="24.75" customHeight="1">
      <c r="A22" s="5" t="s">
        <v>98</v>
      </c>
      <c r="B22" s="5" t="str">
        <f>"20230011107"</f>
        <v>20230011107</v>
      </c>
      <c r="C22" s="6">
        <v>20</v>
      </c>
      <c r="D22" s="4">
        <v>80.06</v>
      </c>
    </row>
    <row r="23" spans="1:4" ht="24.75" customHeight="1">
      <c r="A23" s="5" t="s">
        <v>99</v>
      </c>
      <c r="B23" s="5" t="str">
        <f>"20230011105"</f>
        <v>20230011105</v>
      </c>
      <c r="C23" s="6">
        <v>21</v>
      </c>
      <c r="D23" s="4">
        <v>78.3</v>
      </c>
    </row>
    <row r="24" spans="1:4" ht="24.75" customHeight="1">
      <c r="A24" s="5" t="s">
        <v>100</v>
      </c>
      <c r="B24" s="5" t="str">
        <f>"20230011106"</f>
        <v>20230011106</v>
      </c>
      <c r="C24" s="6">
        <v>22</v>
      </c>
      <c r="D24" s="4">
        <v>78.26</v>
      </c>
    </row>
    <row r="25" spans="1:4" ht="24.75" customHeight="1">
      <c r="A25" s="5" t="s">
        <v>101</v>
      </c>
      <c r="B25" s="5" t="str">
        <f>"20230010919"</f>
        <v>20230010919</v>
      </c>
      <c r="C25" s="6">
        <v>23</v>
      </c>
      <c r="D25" s="4">
        <v>82.72</v>
      </c>
    </row>
    <row r="26" spans="1:4" ht="24.75" customHeight="1">
      <c r="A26" s="5" t="s">
        <v>102</v>
      </c>
      <c r="B26" s="5" t="str">
        <f>"20230011016"</f>
        <v>20230011016</v>
      </c>
      <c r="C26" s="6">
        <v>24</v>
      </c>
      <c r="D26" s="4">
        <v>81.92</v>
      </c>
    </row>
    <row r="27" spans="1:4" ht="24.75" customHeight="1">
      <c r="A27" s="5" t="s">
        <v>103</v>
      </c>
      <c r="B27" s="5" t="str">
        <f>"20230011014"</f>
        <v>20230011014</v>
      </c>
      <c r="C27" s="6">
        <v>25</v>
      </c>
      <c r="D27" s="4">
        <v>84.06</v>
      </c>
    </row>
    <row r="28" spans="1:4" ht="24.75" customHeight="1">
      <c r="A28" s="5" t="s">
        <v>104</v>
      </c>
      <c r="B28" s="5" t="str">
        <f>"20230010923"</f>
        <v>20230010923</v>
      </c>
      <c r="C28" s="6">
        <v>26</v>
      </c>
      <c r="D28" s="4">
        <v>79.14</v>
      </c>
    </row>
    <row r="29" spans="1:4" ht="24.75" customHeight="1">
      <c r="A29" s="5" t="s">
        <v>105</v>
      </c>
      <c r="B29" s="5" t="str">
        <f>"20230011125"</f>
        <v>20230011125</v>
      </c>
      <c r="C29" s="6">
        <v>27</v>
      </c>
      <c r="D29" s="4">
        <v>81.38</v>
      </c>
    </row>
    <row r="30" spans="1:4" ht="24.75" customHeight="1">
      <c r="A30" s="5" t="s">
        <v>106</v>
      </c>
      <c r="B30" s="5" t="str">
        <f>"20230011026"</f>
        <v>20230011026</v>
      </c>
      <c r="C30" s="6">
        <v>28</v>
      </c>
      <c r="D30" s="4">
        <v>79.46</v>
      </c>
    </row>
    <row r="31" spans="1:4" ht="24.75" customHeight="1">
      <c r="A31" s="5" t="s">
        <v>107</v>
      </c>
      <c r="B31" s="5" t="str">
        <f>"20230011005"</f>
        <v>20230011005</v>
      </c>
      <c r="C31" s="6">
        <v>29</v>
      </c>
      <c r="D31" s="4">
        <v>84.64</v>
      </c>
    </row>
    <row r="32" spans="1:4" ht="24.75" customHeight="1">
      <c r="A32" s="5" t="s">
        <v>108</v>
      </c>
      <c r="B32" s="5" t="str">
        <f>"20230010920"</f>
        <v>20230010920</v>
      </c>
      <c r="C32" s="6">
        <v>30</v>
      </c>
      <c r="D32" s="4">
        <v>82.4</v>
      </c>
    </row>
    <row r="33" spans="1:4" ht="24.75" customHeight="1">
      <c r="A33" s="5" t="s">
        <v>109</v>
      </c>
      <c r="B33" s="5" t="str">
        <f>"20230011102"</f>
        <v>20230011102</v>
      </c>
      <c r="C33" s="6">
        <v>31</v>
      </c>
      <c r="D33" s="4">
        <v>81.14</v>
      </c>
    </row>
    <row r="34" spans="1:4" ht="24.75" customHeight="1">
      <c r="A34" s="7" t="s">
        <v>110</v>
      </c>
      <c r="B34" s="7" t="str">
        <f>"20230010929"</f>
        <v>20230010929</v>
      </c>
      <c r="C34" s="6" t="s">
        <v>36</v>
      </c>
      <c r="D34" s="4"/>
    </row>
    <row r="35" spans="1:4" ht="24.75" customHeight="1">
      <c r="A35" s="5" t="s">
        <v>111</v>
      </c>
      <c r="B35" s="5" t="str">
        <f>"20230011113"</f>
        <v>20230011113</v>
      </c>
      <c r="C35" s="6" t="s">
        <v>36</v>
      </c>
      <c r="D35" s="4"/>
    </row>
    <row r="36" spans="1:4" ht="24.75" customHeight="1">
      <c r="A36" s="5" t="s">
        <v>112</v>
      </c>
      <c r="B36" s="5" t="str">
        <f>"20230011126"</f>
        <v>20230011126</v>
      </c>
      <c r="C36" s="6" t="s">
        <v>36</v>
      </c>
      <c r="D36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LinHong</dc:creator>
  <cp:keywords/>
  <dc:description/>
  <cp:lastModifiedBy>LinHong</cp:lastModifiedBy>
  <dcterms:created xsi:type="dcterms:W3CDTF">2023-08-15T08:17:54Z</dcterms:created>
  <dcterms:modified xsi:type="dcterms:W3CDTF">2023-08-20T07:15:43Z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