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activeTab="8"/>
  </bookViews>
  <sheets>
    <sheet name="Sheet1" sheetId="1" r:id="rId1"/>
    <sheet name="第一面试" sheetId="2" r:id="rId2"/>
    <sheet name="第二面试" sheetId="3" r:id="rId3"/>
    <sheet name="第三面试" sheetId="4" r:id="rId4"/>
    <sheet name="1" sheetId="6" r:id="rId5"/>
    <sheet name="2" sheetId="7" r:id="rId6"/>
    <sheet name="3" sheetId="8" r:id="rId7"/>
    <sheet name="4" sheetId="9" r:id="rId8"/>
    <sheet name="Sheet3" sheetId="10" r:id="rId9"/>
  </sheets>
  <definedNames>
    <definedName name="_xlnm._FilterDatabase" localSheetId="0" hidden="1">Sheet1!$J$1:$J$100</definedName>
    <definedName name="_xlnm._FilterDatabase" localSheetId="3" hidden="1">第三面试!$J$1:$J$34</definedName>
    <definedName name="_xlnm._FilterDatabase" localSheetId="8" hidden="1">Sheet3!$A$1:$O$93</definedName>
  </definedNames>
  <calcPr calcId="144525"/>
</workbook>
</file>

<file path=xl/sharedStrings.xml><?xml version="1.0" encoding="utf-8"?>
<sst xmlns="http://schemas.openxmlformats.org/spreadsheetml/2006/main" count="1810" uniqueCount="209">
  <si>
    <t>2022南召招聘看护队员成绩</t>
  </si>
  <si>
    <t>岗位代码</t>
  </si>
  <si>
    <t>姓名</t>
  </si>
  <si>
    <t>笔试原始成绩</t>
  </si>
  <si>
    <t>笔试折后成绩</t>
  </si>
  <si>
    <t>体能抽签号</t>
  </si>
  <si>
    <t>10x4往返</t>
  </si>
  <si>
    <t>10x4往返折后成绩</t>
  </si>
  <si>
    <t>1000/800米</t>
  </si>
  <si>
    <t>1000/800米折后成绩</t>
  </si>
  <si>
    <t>面试抽签号</t>
  </si>
  <si>
    <t>面试原始成绩</t>
  </si>
  <si>
    <t>面试加权成绩</t>
  </si>
  <si>
    <t>1001</t>
  </si>
  <si>
    <t>刘林君</t>
  </si>
  <si>
    <t>A41</t>
  </si>
  <si>
    <t>A29</t>
  </si>
  <si>
    <t>郑永泉</t>
  </si>
  <si>
    <t>A72</t>
  </si>
  <si>
    <t>王伯恩</t>
  </si>
  <si>
    <t>A47</t>
  </si>
  <si>
    <t>A57</t>
  </si>
  <si>
    <t>宋硕森</t>
  </si>
  <si>
    <t>A77</t>
  </si>
  <si>
    <t>A63</t>
  </si>
  <si>
    <t>王原芃</t>
  </si>
  <si>
    <t>A60</t>
  </si>
  <si>
    <t>A82</t>
  </si>
  <si>
    <t>王玉森</t>
  </si>
  <si>
    <t>A02</t>
  </si>
  <si>
    <t>A55</t>
  </si>
  <si>
    <t>曾显聪</t>
  </si>
  <si>
    <t>A65</t>
  </si>
  <si>
    <t>A43</t>
  </si>
  <si>
    <t>郝挺</t>
  </si>
  <si>
    <t>A22</t>
  </si>
  <si>
    <t>A70</t>
  </si>
  <si>
    <t>谢钦泽</t>
  </si>
  <si>
    <t>A80</t>
  </si>
  <si>
    <t>A26</t>
  </si>
  <si>
    <t>秦镇</t>
  </si>
  <si>
    <t>A44</t>
  </si>
  <si>
    <t>A28</t>
  </si>
  <si>
    <t>陈昊</t>
  </si>
  <si>
    <t>A18</t>
  </si>
  <si>
    <t>A50</t>
  </si>
  <si>
    <t>王成龙</t>
  </si>
  <si>
    <t>A81</t>
  </si>
  <si>
    <t>邢振宇</t>
  </si>
  <si>
    <t>A56</t>
  </si>
  <si>
    <t>A71</t>
  </si>
  <si>
    <t>陈蕴辉</t>
  </si>
  <si>
    <t>A48</t>
  </si>
  <si>
    <t>张天宝</t>
  </si>
  <si>
    <t>A39</t>
  </si>
  <si>
    <t>A79</t>
  </si>
  <si>
    <t>王一鸣</t>
  </si>
  <si>
    <t>A74</t>
  </si>
  <si>
    <t>郭立伟</t>
  </si>
  <si>
    <t>A36</t>
  </si>
  <si>
    <t>王之国</t>
  </si>
  <si>
    <t>A58</t>
  </si>
  <si>
    <t>A24</t>
  </si>
  <si>
    <t>黄金铸</t>
  </si>
  <si>
    <t>A14</t>
  </si>
  <si>
    <t>李榕康</t>
  </si>
  <si>
    <t>A19</t>
  </si>
  <si>
    <t>A01</t>
  </si>
  <si>
    <t>贾民生</t>
  </si>
  <si>
    <t>A33</t>
  </si>
  <si>
    <t>A25</t>
  </si>
  <si>
    <t>周庆飞</t>
  </si>
  <si>
    <t>A40</t>
  </si>
  <si>
    <t>曾令铨</t>
  </si>
  <si>
    <t>A06</t>
  </si>
  <si>
    <t>李正昊</t>
  </si>
  <si>
    <t>A69</t>
  </si>
  <si>
    <t>贺勋显</t>
  </si>
  <si>
    <t>A84</t>
  </si>
  <si>
    <t>A27</t>
  </si>
  <si>
    <t>曲新鹏</t>
  </si>
  <si>
    <t>A76</t>
  </si>
  <si>
    <t>张俊江</t>
  </si>
  <si>
    <t>A37</t>
  </si>
  <si>
    <t>张居鹏</t>
  </si>
  <si>
    <t>A67</t>
  </si>
  <si>
    <t>席搏</t>
  </si>
  <si>
    <t>A61</t>
  </si>
  <si>
    <t>A49</t>
  </si>
  <si>
    <t>李志</t>
  </si>
  <si>
    <t>A38</t>
  </si>
  <si>
    <t>曹鹏</t>
  </si>
  <si>
    <t>A13</t>
  </si>
  <si>
    <t>A62</t>
  </si>
  <si>
    <t>丁东阳</t>
  </si>
  <si>
    <t>A32</t>
  </si>
  <si>
    <t>A46</t>
  </si>
  <si>
    <t>范新军</t>
  </si>
  <si>
    <t>A31</t>
  </si>
  <si>
    <t>赵峰</t>
  </si>
  <si>
    <t>A64</t>
  </si>
  <si>
    <t>A83</t>
  </si>
  <si>
    <t>张权</t>
  </si>
  <si>
    <t>靳庚</t>
  </si>
  <si>
    <t>A07</t>
  </si>
  <si>
    <t>张一凡</t>
  </si>
  <si>
    <t>张淼</t>
  </si>
  <si>
    <t>A52</t>
  </si>
  <si>
    <t>A53</t>
  </si>
  <si>
    <t>张晋喜</t>
  </si>
  <si>
    <t>艾伟</t>
  </si>
  <si>
    <t>A09</t>
  </si>
  <si>
    <t>李勇</t>
  </si>
  <si>
    <t>缺考</t>
  </si>
  <si>
    <t>A12</t>
  </si>
  <si>
    <t>邱正着</t>
  </si>
  <si>
    <t>A08</t>
  </si>
  <si>
    <t>彭亮</t>
  </si>
  <si>
    <t>彭博</t>
  </si>
  <si>
    <t>A42</t>
  </si>
  <si>
    <t>A04</t>
  </si>
  <si>
    <t>魏佳乐</t>
  </si>
  <si>
    <t>卢成傲</t>
  </si>
  <si>
    <t>张牧原</t>
  </si>
  <si>
    <t>A75</t>
  </si>
  <si>
    <t>王伊航</t>
  </si>
  <si>
    <t>A59</t>
  </si>
  <si>
    <t>马康健</t>
  </si>
  <si>
    <t>赵峻铎</t>
  </si>
  <si>
    <t>A54</t>
  </si>
  <si>
    <t>夏云帆</t>
  </si>
  <si>
    <t>A73</t>
  </si>
  <si>
    <t>贺龙</t>
  </si>
  <si>
    <t>A03</t>
  </si>
  <si>
    <t>A23</t>
  </si>
  <si>
    <t>张正军</t>
  </si>
  <si>
    <t>A34</t>
  </si>
  <si>
    <t>石宝玉</t>
  </si>
  <si>
    <t>A78</t>
  </si>
  <si>
    <t>柴鑫</t>
  </si>
  <si>
    <t>王修森</t>
  </si>
  <si>
    <t>A68</t>
  </si>
  <si>
    <t>胡殿仪</t>
  </si>
  <si>
    <t>A51</t>
  </si>
  <si>
    <t>倪华明</t>
  </si>
  <si>
    <t>A10</t>
  </si>
  <si>
    <t>王长源</t>
  </si>
  <si>
    <t>A30</t>
  </si>
  <si>
    <t>A15</t>
  </si>
  <si>
    <t>张钰奇</t>
  </si>
  <si>
    <t>A17</t>
  </si>
  <si>
    <t>王延增</t>
  </si>
  <si>
    <t>A21</t>
  </si>
  <si>
    <t>贺盾</t>
  </si>
  <si>
    <t>A45</t>
  </si>
  <si>
    <t>A35</t>
  </si>
  <si>
    <t>殷海滨</t>
  </si>
  <si>
    <t>邢栋</t>
  </si>
  <si>
    <t>常炆煊</t>
  </si>
  <si>
    <t>A16</t>
  </si>
  <si>
    <t>崔建征</t>
  </si>
  <si>
    <t>张鑫</t>
  </si>
  <si>
    <t>王世杰</t>
  </si>
  <si>
    <t>吴怡壮</t>
  </si>
  <si>
    <t>A66</t>
  </si>
  <si>
    <t>李明钊</t>
  </si>
  <si>
    <t>贺中原</t>
  </si>
  <si>
    <t>周涛</t>
  </si>
  <si>
    <t>王俊卓</t>
  </si>
  <si>
    <t>陈鹏</t>
  </si>
  <si>
    <t>王嵚</t>
  </si>
  <si>
    <t>A11</t>
  </si>
  <si>
    <t>A05</t>
  </si>
  <si>
    <t>张骏</t>
  </si>
  <si>
    <t>王淇正</t>
  </si>
  <si>
    <t>齐晓枫</t>
  </si>
  <si>
    <t>张振戍</t>
  </si>
  <si>
    <t>安博</t>
  </si>
  <si>
    <t>张玉震</t>
  </si>
  <si>
    <t>A20</t>
  </si>
  <si>
    <t>1002</t>
  </si>
  <si>
    <t>邢佳娣</t>
  </si>
  <si>
    <t>B06</t>
  </si>
  <si>
    <t>B01</t>
  </si>
  <si>
    <t>焦清娇</t>
  </si>
  <si>
    <t>B09</t>
  </si>
  <si>
    <t>B04</t>
  </si>
  <si>
    <t>熊珞筠</t>
  </si>
  <si>
    <t>B03</t>
  </si>
  <si>
    <t>黄虹钰</t>
  </si>
  <si>
    <t>B10</t>
  </si>
  <si>
    <t>B05</t>
  </si>
  <si>
    <t>柳宇</t>
  </si>
  <si>
    <t>曾茗歆</t>
  </si>
  <si>
    <t>齐寒雪</t>
  </si>
  <si>
    <t>B02</t>
  </si>
  <si>
    <t>宋宛宛</t>
  </si>
  <si>
    <t>B07</t>
  </si>
  <si>
    <t>李春暖</t>
  </si>
  <si>
    <t>B08</t>
  </si>
  <si>
    <t>周小微</t>
  </si>
  <si>
    <t>第一面试</t>
  </si>
  <si>
    <t>第二面试</t>
  </si>
  <si>
    <t>第三面试</t>
  </si>
  <si>
    <t>面试加权系数</t>
  </si>
  <si>
    <t>面试折后成绩</t>
  </si>
  <si>
    <t>总成绩</t>
  </si>
  <si>
    <t>弃考</t>
  </si>
  <si>
    <t>2022年南召招聘看护队员总成绩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</si>
</sst>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  <numFmt numFmtId="178" formatCode="#,##0.0000_ "/>
    <numFmt numFmtId="179" formatCode="0.0000_ "/>
    <numFmt numFmtId="180" formatCode="0.00000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Border="1">
      <alignment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179" fontId="13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9" fontId="13" fillId="0" borderId="1" xfId="0" applyNumberFormat="1" applyFont="1" applyBorder="1">
      <alignment vertical="center"/>
    </xf>
    <xf numFmtId="180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9" fontId="14" fillId="0" borderId="0" xfId="0" applyNumberFormat="1" applyFont="1" applyAlignment="1">
      <alignment horizontal="center" vertical="center"/>
    </xf>
    <xf numFmtId="180" fontId="14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7" fontId="5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0"/>
  <sheetViews>
    <sheetView workbookViewId="0">
      <selection activeCell="A1" sqref="A1:H1"/>
    </sheetView>
  </sheetViews>
  <sheetFormatPr defaultColWidth="8.88888888888889" defaultRowHeight="17.4"/>
  <cols>
    <col min="1" max="1" width="12.8888888888889" style="41" customWidth="1"/>
    <col min="2" max="2" width="15.3333333333333" style="41" customWidth="1"/>
    <col min="3" max="3" width="13.7777777777778" style="41" customWidth="1"/>
    <col min="4" max="4" width="17.3333333333333" style="41" customWidth="1"/>
    <col min="5" max="5" width="15.9537037037037" style="41" customWidth="1"/>
    <col min="6" max="7" width="15.8888888888889" style="42" customWidth="1"/>
    <col min="8" max="8" width="15.3333333333333" style="42" customWidth="1"/>
    <col min="9" max="10" width="11.3333333333333" style="42" customWidth="1"/>
    <col min="11" max="11" width="12.7777777777778" style="43" customWidth="1"/>
    <col min="12" max="16384" width="8.88888888888889" style="2"/>
  </cols>
  <sheetData>
    <row r="1" s="2" customFormat="1" ht="51" customHeight="1" spans="1:11">
      <c r="A1" s="4" t="s">
        <v>0</v>
      </c>
      <c r="B1" s="4"/>
      <c r="C1" s="4"/>
      <c r="D1" s="4"/>
      <c r="E1" s="4"/>
      <c r="F1" s="4"/>
      <c r="G1" s="4"/>
      <c r="H1" s="44"/>
      <c r="I1" s="42"/>
      <c r="J1" s="42"/>
      <c r="K1" s="43"/>
    </row>
    <row r="2" s="39" customFormat="1" ht="61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21" t="s">
        <v>11</v>
      </c>
      <c r="L2" s="45" t="s">
        <v>12</v>
      </c>
    </row>
    <row r="3" s="2" customFormat="1" ht="23" customHeight="1" spans="1:11">
      <c r="A3" s="9" t="s">
        <v>13</v>
      </c>
      <c r="B3" s="7" t="s">
        <v>14</v>
      </c>
      <c r="C3" s="7">
        <v>93.4</v>
      </c>
      <c r="D3" s="7">
        <f t="shared" ref="D3:D8" si="0">C3*0.5</f>
        <v>46.7</v>
      </c>
      <c r="E3" s="7" t="s">
        <v>15</v>
      </c>
      <c r="F3" s="8">
        <v>70</v>
      </c>
      <c r="G3" s="8">
        <f>F3*0.15</f>
        <v>10.5</v>
      </c>
      <c r="H3" s="8">
        <v>55</v>
      </c>
      <c r="I3" s="8">
        <f>H3*0.15</f>
        <v>8.25</v>
      </c>
      <c r="J3" s="8" t="s">
        <v>16</v>
      </c>
      <c r="K3" s="18">
        <v>83.26</v>
      </c>
    </row>
    <row r="4" s="2" customFormat="1" ht="23" customHeight="1" spans="1:11">
      <c r="A4" s="9" t="s">
        <v>13</v>
      </c>
      <c r="B4" s="7" t="s">
        <v>17</v>
      </c>
      <c r="C4" s="7">
        <v>88.7</v>
      </c>
      <c r="D4" s="7">
        <f t="shared" si="0"/>
        <v>44.35</v>
      </c>
      <c r="E4" s="8" t="s">
        <v>18</v>
      </c>
      <c r="F4" s="8">
        <v>75</v>
      </c>
      <c r="G4" s="8">
        <f t="shared" ref="G4:G42" si="1">F4*0.15</f>
        <v>11.25</v>
      </c>
      <c r="H4" s="8">
        <v>0</v>
      </c>
      <c r="I4" s="8">
        <f t="shared" ref="I4:I10" si="2">H4*0.15</f>
        <v>0</v>
      </c>
      <c r="J4" s="8" t="s">
        <v>18</v>
      </c>
      <c r="K4" s="18">
        <v>82.82</v>
      </c>
    </row>
    <row r="5" s="2" customFormat="1" ht="23" customHeight="1" spans="1:11">
      <c r="A5" s="9" t="s">
        <v>13</v>
      </c>
      <c r="B5" s="7" t="s">
        <v>19</v>
      </c>
      <c r="C5" s="7">
        <v>88.3</v>
      </c>
      <c r="D5" s="7">
        <f t="shared" si="0"/>
        <v>44.15</v>
      </c>
      <c r="E5" s="7" t="s">
        <v>20</v>
      </c>
      <c r="F5" s="8">
        <v>70</v>
      </c>
      <c r="G5" s="8">
        <f t="shared" si="1"/>
        <v>10.5</v>
      </c>
      <c r="H5" s="8">
        <v>0</v>
      </c>
      <c r="I5" s="8">
        <f t="shared" si="2"/>
        <v>0</v>
      </c>
      <c r="J5" s="8" t="s">
        <v>21</v>
      </c>
      <c r="K5" s="18">
        <v>79.48</v>
      </c>
    </row>
    <row r="6" s="2" customFormat="1" ht="23" customHeight="1" spans="1:11">
      <c r="A6" s="9" t="s">
        <v>13</v>
      </c>
      <c r="B6" s="7" t="s">
        <v>22</v>
      </c>
      <c r="C6" s="7">
        <v>88</v>
      </c>
      <c r="D6" s="7">
        <f t="shared" si="0"/>
        <v>44</v>
      </c>
      <c r="E6" s="7" t="s">
        <v>23</v>
      </c>
      <c r="F6" s="8">
        <v>75</v>
      </c>
      <c r="G6" s="8">
        <f t="shared" si="1"/>
        <v>11.25</v>
      </c>
      <c r="H6" s="8">
        <v>0</v>
      </c>
      <c r="I6" s="8">
        <f t="shared" si="2"/>
        <v>0</v>
      </c>
      <c r="J6" s="8" t="s">
        <v>24</v>
      </c>
      <c r="K6" s="18">
        <v>82.22</v>
      </c>
    </row>
    <row r="7" s="2" customFormat="1" ht="23" customHeight="1" spans="1:11">
      <c r="A7" s="9" t="s">
        <v>13</v>
      </c>
      <c r="B7" s="7" t="s">
        <v>25</v>
      </c>
      <c r="C7" s="7">
        <v>87.6</v>
      </c>
      <c r="D7" s="7">
        <f t="shared" si="0"/>
        <v>43.8</v>
      </c>
      <c r="E7" s="7" t="s">
        <v>26</v>
      </c>
      <c r="F7" s="8">
        <v>75</v>
      </c>
      <c r="G7" s="8">
        <f t="shared" si="1"/>
        <v>11.25</v>
      </c>
      <c r="H7" s="8">
        <v>0</v>
      </c>
      <c r="I7" s="8">
        <f t="shared" si="2"/>
        <v>0</v>
      </c>
      <c r="J7" s="8" t="s">
        <v>27</v>
      </c>
      <c r="K7" s="18">
        <v>82.1</v>
      </c>
    </row>
    <row r="8" s="2" customFormat="1" ht="23" customHeight="1" spans="1:11">
      <c r="A8" s="9" t="s">
        <v>13</v>
      </c>
      <c r="B8" s="7" t="s">
        <v>28</v>
      </c>
      <c r="C8" s="7">
        <v>87.2</v>
      </c>
      <c r="D8" s="7">
        <f t="shared" si="0"/>
        <v>43.6</v>
      </c>
      <c r="E8" s="7" t="s">
        <v>29</v>
      </c>
      <c r="F8" s="8">
        <v>55</v>
      </c>
      <c r="G8" s="8">
        <f t="shared" si="1"/>
        <v>8.25</v>
      </c>
      <c r="H8" s="8">
        <v>0</v>
      </c>
      <c r="I8" s="8">
        <f t="shared" si="2"/>
        <v>0</v>
      </c>
      <c r="J8" s="8" t="s">
        <v>30</v>
      </c>
      <c r="K8" s="18">
        <v>83.32</v>
      </c>
    </row>
    <row r="9" s="2" customFormat="1" ht="23" customHeight="1" spans="1:11">
      <c r="A9" s="9" t="s">
        <v>13</v>
      </c>
      <c r="B9" s="7" t="s">
        <v>31</v>
      </c>
      <c r="C9" s="7">
        <v>87</v>
      </c>
      <c r="D9" s="7">
        <f t="shared" ref="D9:D43" si="3">C9*0.5</f>
        <v>43.5</v>
      </c>
      <c r="E9" s="7" t="s">
        <v>32</v>
      </c>
      <c r="F9" s="8">
        <v>95</v>
      </c>
      <c r="G9" s="8">
        <f t="shared" si="1"/>
        <v>14.25</v>
      </c>
      <c r="H9" s="8">
        <v>35</v>
      </c>
      <c r="I9" s="8">
        <f t="shared" si="2"/>
        <v>5.25</v>
      </c>
      <c r="J9" s="8" t="s">
        <v>33</v>
      </c>
      <c r="K9" s="18">
        <v>82.06</v>
      </c>
    </row>
    <row r="10" s="2" customFormat="1" ht="23" customHeight="1" spans="1:11">
      <c r="A10" s="9" t="s">
        <v>13</v>
      </c>
      <c r="B10" s="7" t="s">
        <v>34</v>
      </c>
      <c r="C10" s="7">
        <v>86.6</v>
      </c>
      <c r="D10" s="7">
        <f t="shared" si="3"/>
        <v>43.3</v>
      </c>
      <c r="E10" s="7" t="s">
        <v>35</v>
      </c>
      <c r="F10" s="8">
        <v>55</v>
      </c>
      <c r="G10" s="8">
        <f t="shared" si="1"/>
        <v>8.25</v>
      </c>
      <c r="H10" s="8">
        <v>0</v>
      </c>
      <c r="I10" s="8">
        <f t="shared" si="2"/>
        <v>0</v>
      </c>
      <c r="J10" s="8" t="s">
        <v>36</v>
      </c>
      <c r="K10" s="18">
        <v>78.44</v>
      </c>
    </row>
    <row r="11" s="2" customFormat="1" ht="23" customHeight="1" spans="1:11">
      <c r="A11" s="9" t="s">
        <v>13</v>
      </c>
      <c r="B11" s="7" t="s">
        <v>37</v>
      </c>
      <c r="C11" s="7">
        <v>86.5</v>
      </c>
      <c r="D11" s="7">
        <f t="shared" si="3"/>
        <v>43.25</v>
      </c>
      <c r="E11" s="7" t="s">
        <v>38</v>
      </c>
      <c r="F11" s="8">
        <v>55</v>
      </c>
      <c r="G11" s="8">
        <f t="shared" si="1"/>
        <v>8.25</v>
      </c>
      <c r="H11" s="8">
        <v>0</v>
      </c>
      <c r="I11" s="8">
        <f t="shared" ref="I11:I56" si="4">H11*0.15</f>
        <v>0</v>
      </c>
      <c r="J11" s="8" t="s">
        <v>39</v>
      </c>
      <c r="K11" s="18">
        <v>82.96</v>
      </c>
    </row>
    <row r="12" s="2" customFormat="1" ht="23" customHeight="1" spans="1:11">
      <c r="A12" s="9" t="s">
        <v>13</v>
      </c>
      <c r="B12" s="7" t="s">
        <v>40</v>
      </c>
      <c r="C12" s="7">
        <v>86.1</v>
      </c>
      <c r="D12" s="7">
        <f t="shared" si="3"/>
        <v>43.05</v>
      </c>
      <c r="E12" s="7" t="s">
        <v>41</v>
      </c>
      <c r="F12" s="8">
        <v>50</v>
      </c>
      <c r="G12" s="8">
        <f t="shared" si="1"/>
        <v>7.5</v>
      </c>
      <c r="H12" s="8">
        <v>0</v>
      </c>
      <c r="I12" s="8">
        <f t="shared" si="4"/>
        <v>0</v>
      </c>
      <c r="J12" s="8" t="s">
        <v>42</v>
      </c>
      <c r="K12" s="18">
        <v>79.02</v>
      </c>
    </row>
    <row r="13" s="2" customFormat="1" ht="23" customHeight="1" spans="1:11">
      <c r="A13" s="9" t="s">
        <v>13</v>
      </c>
      <c r="B13" s="7" t="s">
        <v>43</v>
      </c>
      <c r="C13" s="7">
        <v>85.4</v>
      </c>
      <c r="D13" s="7">
        <f t="shared" si="3"/>
        <v>42.7</v>
      </c>
      <c r="E13" s="7" t="s">
        <v>44</v>
      </c>
      <c r="F13" s="8">
        <v>75</v>
      </c>
      <c r="G13" s="8">
        <f t="shared" si="1"/>
        <v>11.25</v>
      </c>
      <c r="H13" s="8">
        <v>0</v>
      </c>
      <c r="I13" s="8">
        <f t="shared" si="4"/>
        <v>0</v>
      </c>
      <c r="J13" s="8" t="s">
        <v>45</v>
      </c>
      <c r="K13" s="18">
        <v>81.56</v>
      </c>
    </row>
    <row r="14" s="2" customFormat="1" ht="23" customHeight="1" spans="1:11">
      <c r="A14" s="9" t="s">
        <v>13</v>
      </c>
      <c r="B14" s="7" t="s">
        <v>46</v>
      </c>
      <c r="C14" s="7">
        <v>85.3</v>
      </c>
      <c r="D14" s="7">
        <f t="shared" si="3"/>
        <v>42.65</v>
      </c>
      <c r="E14" s="7" t="s">
        <v>47</v>
      </c>
      <c r="F14" s="8">
        <v>50</v>
      </c>
      <c r="G14" s="8">
        <f t="shared" si="1"/>
        <v>7.5</v>
      </c>
      <c r="H14" s="8">
        <v>50</v>
      </c>
      <c r="I14" s="8">
        <f t="shared" si="4"/>
        <v>7.5</v>
      </c>
      <c r="J14" s="8" t="s">
        <v>15</v>
      </c>
      <c r="K14" s="18">
        <v>79.7</v>
      </c>
    </row>
    <row r="15" s="2" customFormat="1" ht="23" customHeight="1" spans="1:11">
      <c r="A15" s="9" t="s">
        <v>13</v>
      </c>
      <c r="B15" s="7" t="s">
        <v>48</v>
      </c>
      <c r="C15" s="7">
        <v>84.4</v>
      </c>
      <c r="D15" s="7">
        <f t="shared" si="3"/>
        <v>42.2</v>
      </c>
      <c r="E15" s="7" t="s">
        <v>49</v>
      </c>
      <c r="F15" s="8">
        <v>55</v>
      </c>
      <c r="G15" s="8">
        <f t="shared" si="1"/>
        <v>8.25</v>
      </c>
      <c r="H15" s="8">
        <v>0</v>
      </c>
      <c r="I15" s="8">
        <f t="shared" si="4"/>
        <v>0</v>
      </c>
      <c r="J15" s="8" t="s">
        <v>50</v>
      </c>
      <c r="K15" s="18">
        <v>74.06</v>
      </c>
    </row>
    <row r="16" s="2" customFormat="1" ht="23" customHeight="1" spans="1:11">
      <c r="A16" s="9" t="s">
        <v>13</v>
      </c>
      <c r="B16" s="7" t="s">
        <v>51</v>
      </c>
      <c r="C16" s="7">
        <v>83.3</v>
      </c>
      <c r="D16" s="7">
        <f t="shared" si="3"/>
        <v>41.65</v>
      </c>
      <c r="E16" s="7" t="s">
        <v>52</v>
      </c>
      <c r="F16" s="8">
        <v>70</v>
      </c>
      <c r="G16" s="8">
        <f t="shared" si="1"/>
        <v>10.5</v>
      </c>
      <c r="H16" s="8">
        <v>65</v>
      </c>
      <c r="I16" s="8">
        <f t="shared" si="4"/>
        <v>9.75</v>
      </c>
      <c r="J16" s="8" t="s">
        <v>47</v>
      </c>
      <c r="K16" s="18">
        <v>83.26</v>
      </c>
    </row>
    <row r="17" s="2" customFormat="1" ht="23" customHeight="1" spans="1:11">
      <c r="A17" s="9" t="s">
        <v>13</v>
      </c>
      <c r="B17" s="7" t="s">
        <v>53</v>
      </c>
      <c r="C17" s="7">
        <v>82.8</v>
      </c>
      <c r="D17" s="7">
        <f t="shared" si="3"/>
        <v>41.4</v>
      </c>
      <c r="E17" s="7" t="s">
        <v>54</v>
      </c>
      <c r="F17" s="8">
        <v>70</v>
      </c>
      <c r="G17" s="8">
        <f t="shared" si="1"/>
        <v>10.5</v>
      </c>
      <c r="H17" s="8">
        <v>0</v>
      </c>
      <c r="I17" s="8">
        <f t="shared" si="4"/>
        <v>0</v>
      </c>
      <c r="J17" s="8" t="s">
        <v>55</v>
      </c>
      <c r="K17" s="18">
        <v>80.52</v>
      </c>
    </row>
    <row r="18" s="2" customFormat="1" ht="23" customHeight="1" spans="1:11">
      <c r="A18" s="9" t="s">
        <v>13</v>
      </c>
      <c r="B18" s="7" t="s">
        <v>56</v>
      </c>
      <c r="C18" s="7">
        <v>82.7</v>
      </c>
      <c r="D18" s="7">
        <f t="shared" si="3"/>
        <v>41.35</v>
      </c>
      <c r="E18" s="7" t="s">
        <v>20</v>
      </c>
      <c r="F18" s="8">
        <v>70</v>
      </c>
      <c r="G18" s="8">
        <f t="shared" si="1"/>
        <v>10.5</v>
      </c>
      <c r="H18" s="8">
        <v>0</v>
      </c>
      <c r="I18" s="8">
        <f t="shared" si="4"/>
        <v>0</v>
      </c>
      <c r="J18" s="8" t="s">
        <v>57</v>
      </c>
      <c r="K18" s="18">
        <v>78.9</v>
      </c>
    </row>
    <row r="19" s="2" customFormat="1" ht="23" customHeight="1" spans="1:11">
      <c r="A19" s="9" t="s">
        <v>13</v>
      </c>
      <c r="B19" s="7" t="s">
        <v>58</v>
      </c>
      <c r="C19" s="7">
        <v>82.6</v>
      </c>
      <c r="D19" s="7">
        <f t="shared" si="3"/>
        <v>41.3</v>
      </c>
      <c r="E19" s="7" t="s">
        <v>59</v>
      </c>
      <c r="F19" s="8">
        <v>60</v>
      </c>
      <c r="G19" s="8">
        <f t="shared" si="1"/>
        <v>9</v>
      </c>
      <c r="H19" s="8">
        <v>0</v>
      </c>
      <c r="I19" s="8">
        <f t="shared" si="4"/>
        <v>0</v>
      </c>
      <c r="J19" s="8" t="s">
        <v>41</v>
      </c>
      <c r="K19" s="18">
        <v>83.28</v>
      </c>
    </row>
    <row r="20" s="2" customFormat="1" ht="23" customHeight="1" spans="1:11">
      <c r="A20" s="9" t="s">
        <v>13</v>
      </c>
      <c r="B20" s="7" t="s">
        <v>60</v>
      </c>
      <c r="C20" s="7">
        <v>82.2</v>
      </c>
      <c r="D20" s="7">
        <f t="shared" si="3"/>
        <v>41.1</v>
      </c>
      <c r="E20" s="7" t="s">
        <v>61</v>
      </c>
      <c r="F20" s="8">
        <v>75</v>
      </c>
      <c r="G20" s="8">
        <f t="shared" si="1"/>
        <v>11.25</v>
      </c>
      <c r="H20" s="8">
        <v>70</v>
      </c>
      <c r="I20" s="8">
        <f t="shared" si="4"/>
        <v>10.5</v>
      </c>
      <c r="J20" s="8" t="s">
        <v>62</v>
      </c>
      <c r="K20" s="18">
        <v>82.54</v>
      </c>
    </row>
    <row r="21" s="2" customFormat="1" ht="23" customHeight="1" spans="1:11">
      <c r="A21" s="9" t="s">
        <v>13</v>
      </c>
      <c r="B21" s="7" t="s">
        <v>63</v>
      </c>
      <c r="C21" s="7">
        <v>81.9</v>
      </c>
      <c r="D21" s="7">
        <f t="shared" si="3"/>
        <v>40.95</v>
      </c>
      <c r="E21" s="7" t="s">
        <v>64</v>
      </c>
      <c r="F21" s="8">
        <v>80</v>
      </c>
      <c r="G21" s="8">
        <f t="shared" si="1"/>
        <v>12</v>
      </c>
      <c r="H21" s="8">
        <v>0</v>
      </c>
      <c r="I21" s="8">
        <f t="shared" si="4"/>
        <v>0</v>
      </c>
      <c r="J21" s="8" t="s">
        <v>38</v>
      </c>
      <c r="K21" s="18">
        <v>80.08</v>
      </c>
    </row>
    <row r="22" s="2" customFormat="1" ht="23" customHeight="1" spans="1:11">
      <c r="A22" s="9" t="s">
        <v>13</v>
      </c>
      <c r="B22" s="7" t="s">
        <v>65</v>
      </c>
      <c r="C22" s="7">
        <v>81</v>
      </c>
      <c r="D22" s="7">
        <f t="shared" si="3"/>
        <v>40.5</v>
      </c>
      <c r="E22" s="7" t="s">
        <v>66</v>
      </c>
      <c r="F22" s="8">
        <v>85</v>
      </c>
      <c r="G22" s="8">
        <f t="shared" si="1"/>
        <v>12.75</v>
      </c>
      <c r="H22" s="8">
        <v>0</v>
      </c>
      <c r="I22" s="8">
        <f t="shared" si="4"/>
        <v>0</v>
      </c>
      <c r="J22" s="8" t="s">
        <v>67</v>
      </c>
      <c r="K22" s="18">
        <v>75.32</v>
      </c>
    </row>
    <row r="23" s="2" customFormat="1" ht="23" customHeight="1" spans="1:11">
      <c r="A23" s="9" t="s">
        <v>13</v>
      </c>
      <c r="B23" s="7" t="s">
        <v>68</v>
      </c>
      <c r="C23" s="7">
        <v>80.7</v>
      </c>
      <c r="D23" s="7">
        <f t="shared" si="3"/>
        <v>40.35</v>
      </c>
      <c r="E23" s="7" t="s">
        <v>69</v>
      </c>
      <c r="F23" s="8">
        <v>75</v>
      </c>
      <c r="G23" s="8">
        <f t="shared" si="1"/>
        <v>11.25</v>
      </c>
      <c r="H23" s="8">
        <v>0</v>
      </c>
      <c r="I23" s="8">
        <f t="shared" si="4"/>
        <v>0</v>
      </c>
      <c r="J23" s="8" t="s">
        <v>70</v>
      </c>
      <c r="K23" s="18">
        <v>76.78</v>
      </c>
    </row>
    <row r="24" s="2" customFormat="1" ht="23" customHeight="1" spans="1:11">
      <c r="A24" s="9" t="s">
        <v>13</v>
      </c>
      <c r="B24" s="7" t="s">
        <v>71</v>
      </c>
      <c r="C24" s="7">
        <v>80.6</v>
      </c>
      <c r="D24" s="7">
        <f t="shared" si="3"/>
        <v>40.3</v>
      </c>
      <c r="E24" s="7" t="s">
        <v>39</v>
      </c>
      <c r="F24" s="8">
        <v>75</v>
      </c>
      <c r="G24" s="8">
        <f t="shared" si="1"/>
        <v>11.25</v>
      </c>
      <c r="H24" s="8">
        <v>0</v>
      </c>
      <c r="I24" s="8">
        <f t="shared" si="4"/>
        <v>0</v>
      </c>
      <c r="J24" s="8" t="s">
        <v>72</v>
      </c>
      <c r="K24" s="18">
        <v>79.1</v>
      </c>
    </row>
    <row r="25" s="2" customFormat="1" ht="23" customHeight="1" spans="1:11">
      <c r="A25" s="9" t="s">
        <v>13</v>
      </c>
      <c r="B25" s="7" t="s">
        <v>73</v>
      </c>
      <c r="C25" s="7">
        <v>80.6</v>
      </c>
      <c r="D25" s="7">
        <f t="shared" si="3"/>
        <v>40.3</v>
      </c>
      <c r="E25" s="7" t="s">
        <v>74</v>
      </c>
      <c r="F25" s="8">
        <v>65</v>
      </c>
      <c r="G25" s="8">
        <f t="shared" si="1"/>
        <v>9.75</v>
      </c>
      <c r="H25" s="8">
        <v>0</v>
      </c>
      <c r="I25" s="8">
        <f t="shared" si="4"/>
        <v>0</v>
      </c>
      <c r="J25" s="8" t="s">
        <v>54</v>
      </c>
      <c r="K25" s="18">
        <v>76.78</v>
      </c>
    </row>
    <row r="26" s="2" customFormat="1" ht="23" customHeight="1" spans="1:11">
      <c r="A26" s="9" t="s">
        <v>13</v>
      </c>
      <c r="B26" s="7" t="s">
        <v>75</v>
      </c>
      <c r="C26" s="7">
        <v>80.2</v>
      </c>
      <c r="D26" s="7">
        <f t="shared" si="3"/>
        <v>40.1</v>
      </c>
      <c r="E26" s="7" t="s">
        <v>76</v>
      </c>
      <c r="F26" s="8">
        <v>70</v>
      </c>
      <c r="G26" s="8">
        <f t="shared" si="1"/>
        <v>10.5</v>
      </c>
      <c r="H26" s="8">
        <v>0</v>
      </c>
      <c r="I26" s="8">
        <f t="shared" si="4"/>
        <v>0</v>
      </c>
      <c r="J26" s="8" t="s">
        <v>20</v>
      </c>
      <c r="K26" s="18">
        <v>77.7</v>
      </c>
    </row>
    <row r="27" s="2" customFormat="1" ht="23" customHeight="1" spans="1:11">
      <c r="A27" s="9" t="s">
        <v>13</v>
      </c>
      <c r="B27" s="7" t="s">
        <v>77</v>
      </c>
      <c r="C27" s="7">
        <v>79.7</v>
      </c>
      <c r="D27" s="7">
        <f t="shared" si="3"/>
        <v>39.85</v>
      </c>
      <c r="E27" s="7" t="s">
        <v>78</v>
      </c>
      <c r="F27" s="8">
        <v>55</v>
      </c>
      <c r="G27" s="8">
        <f t="shared" si="1"/>
        <v>8.25</v>
      </c>
      <c r="H27" s="8">
        <v>0</v>
      </c>
      <c r="I27" s="8">
        <f t="shared" si="4"/>
        <v>0</v>
      </c>
      <c r="J27" s="8" t="s">
        <v>79</v>
      </c>
      <c r="K27" s="18">
        <v>80.14</v>
      </c>
    </row>
    <row r="28" s="2" customFormat="1" ht="23" customHeight="1" spans="1:11">
      <c r="A28" s="9" t="s">
        <v>13</v>
      </c>
      <c r="B28" s="7" t="s">
        <v>80</v>
      </c>
      <c r="C28" s="7">
        <v>79.6</v>
      </c>
      <c r="D28" s="7">
        <f t="shared" si="3"/>
        <v>39.8</v>
      </c>
      <c r="E28" s="7" t="s">
        <v>42</v>
      </c>
      <c r="F28" s="8">
        <v>85</v>
      </c>
      <c r="G28" s="8">
        <f t="shared" si="1"/>
        <v>12.75</v>
      </c>
      <c r="H28" s="8">
        <v>0</v>
      </c>
      <c r="I28" s="8">
        <f t="shared" si="4"/>
        <v>0</v>
      </c>
      <c r="J28" s="8" t="s">
        <v>81</v>
      </c>
      <c r="K28" s="18">
        <v>81.48</v>
      </c>
    </row>
    <row r="29" s="2" customFormat="1" ht="23" customHeight="1" spans="1:11">
      <c r="A29" s="9" t="s">
        <v>13</v>
      </c>
      <c r="B29" s="7" t="s">
        <v>82</v>
      </c>
      <c r="C29" s="7">
        <v>79.4</v>
      </c>
      <c r="D29" s="7">
        <f t="shared" si="3"/>
        <v>39.7</v>
      </c>
      <c r="E29" s="7" t="s">
        <v>83</v>
      </c>
      <c r="F29" s="8">
        <v>65</v>
      </c>
      <c r="G29" s="8">
        <f t="shared" si="1"/>
        <v>9.75</v>
      </c>
      <c r="H29" s="8">
        <v>0</v>
      </c>
      <c r="I29" s="8">
        <f t="shared" si="4"/>
        <v>0</v>
      </c>
      <c r="J29" s="8" t="s">
        <v>76</v>
      </c>
      <c r="K29" s="18">
        <v>77.78</v>
      </c>
    </row>
    <row r="30" s="2" customFormat="1" ht="23" customHeight="1" spans="1:11">
      <c r="A30" s="9" t="s">
        <v>13</v>
      </c>
      <c r="B30" s="7" t="s">
        <v>84</v>
      </c>
      <c r="C30" s="7">
        <v>79.3</v>
      </c>
      <c r="D30" s="7">
        <f t="shared" si="3"/>
        <v>39.65</v>
      </c>
      <c r="E30" s="7" t="s">
        <v>85</v>
      </c>
      <c r="F30" s="8">
        <v>55</v>
      </c>
      <c r="G30" s="8">
        <f t="shared" si="1"/>
        <v>8.25</v>
      </c>
      <c r="H30" s="8">
        <v>0</v>
      </c>
      <c r="I30" s="8">
        <f t="shared" si="4"/>
        <v>0</v>
      </c>
      <c r="J30" s="8" t="s">
        <v>32</v>
      </c>
      <c r="K30" s="18">
        <v>79.76</v>
      </c>
    </row>
    <row r="31" s="2" customFormat="1" ht="23" customHeight="1" spans="1:11">
      <c r="A31" s="9" t="s">
        <v>13</v>
      </c>
      <c r="B31" s="7" t="s">
        <v>86</v>
      </c>
      <c r="C31" s="7">
        <v>79.3</v>
      </c>
      <c r="D31" s="7">
        <f t="shared" si="3"/>
        <v>39.65</v>
      </c>
      <c r="E31" s="7" t="s">
        <v>87</v>
      </c>
      <c r="F31" s="8">
        <v>60</v>
      </c>
      <c r="G31" s="8">
        <f t="shared" si="1"/>
        <v>9</v>
      </c>
      <c r="H31" s="8">
        <v>0</v>
      </c>
      <c r="I31" s="8">
        <f t="shared" si="4"/>
        <v>0</v>
      </c>
      <c r="J31" s="8" t="s">
        <v>88</v>
      </c>
      <c r="K31" s="18">
        <v>81.86</v>
      </c>
    </row>
    <row r="32" s="2" customFormat="1" ht="23" customHeight="1" spans="1:11">
      <c r="A32" s="9" t="s">
        <v>13</v>
      </c>
      <c r="B32" s="7" t="s">
        <v>89</v>
      </c>
      <c r="C32" s="7">
        <v>79.2</v>
      </c>
      <c r="D32" s="7">
        <f t="shared" si="3"/>
        <v>39.6</v>
      </c>
      <c r="E32" s="7" t="s">
        <v>90</v>
      </c>
      <c r="F32" s="8">
        <v>75</v>
      </c>
      <c r="G32" s="8">
        <f t="shared" si="1"/>
        <v>11.25</v>
      </c>
      <c r="H32" s="8">
        <v>0</v>
      </c>
      <c r="I32" s="8">
        <f t="shared" si="4"/>
        <v>0</v>
      </c>
      <c r="J32" s="8" t="s">
        <v>26</v>
      </c>
      <c r="K32" s="18">
        <v>82</v>
      </c>
    </row>
    <row r="33" s="2" customFormat="1" ht="23" customHeight="1" spans="1:11">
      <c r="A33" s="9" t="s">
        <v>13</v>
      </c>
      <c r="B33" s="7" t="s">
        <v>91</v>
      </c>
      <c r="C33" s="7">
        <v>78.6</v>
      </c>
      <c r="D33" s="7">
        <f t="shared" si="3"/>
        <v>39.3</v>
      </c>
      <c r="E33" s="7" t="s">
        <v>92</v>
      </c>
      <c r="F33" s="8">
        <v>85</v>
      </c>
      <c r="G33" s="8">
        <f t="shared" si="1"/>
        <v>12.75</v>
      </c>
      <c r="H33" s="8">
        <v>0</v>
      </c>
      <c r="I33" s="8">
        <f t="shared" si="4"/>
        <v>0</v>
      </c>
      <c r="J33" s="8" t="s">
        <v>93</v>
      </c>
      <c r="K33" s="18">
        <v>74.02</v>
      </c>
    </row>
    <row r="34" s="2" customFormat="1" ht="23" customHeight="1" spans="1:11">
      <c r="A34" s="9" t="s">
        <v>13</v>
      </c>
      <c r="B34" s="7" t="s">
        <v>94</v>
      </c>
      <c r="C34" s="7">
        <v>78.1</v>
      </c>
      <c r="D34" s="7">
        <f t="shared" si="3"/>
        <v>39.05</v>
      </c>
      <c r="E34" s="7" t="s">
        <v>95</v>
      </c>
      <c r="F34" s="8">
        <v>90</v>
      </c>
      <c r="G34" s="8">
        <f t="shared" si="1"/>
        <v>13.5</v>
      </c>
      <c r="H34" s="8">
        <v>70</v>
      </c>
      <c r="I34" s="8">
        <f t="shared" si="4"/>
        <v>10.5</v>
      </c>
      <c r="J34" s="8" t="s">
        <v>96</v>
      </c>
      <c r="K34" s="18">
        <v>82.2</v>
      </c>
    </row>
    <row r="35" s="2" customFormat="1" ht="23" customHeight="1" spans="1:11">
      <c r="A35" s="9" t="s">
        <v>13</v>
      </c>
      <c r="B35" s="7" t="s">
        <v>97</v>
      </c>
      <c r="C35" s="7">
        <v>78.1</v>
      </c>
      <c r="D35" s="7">
        <f t="shared" si="3"/>
        <v>39.05</v>
      </c>
      <c r="E35" s="7" t="s">
        <v>98</v>
      </c>
      <c r="F35" s="8">
        <v>70</v>
      </c>
      <c r="G35" s="8">
        <f t="shared" si="1"/>
        <v>10.5</v>
      </c>
      <c r="H35" s="8">
        <v>0</v>
      </c>
      <c r="I35" s="8">
        <f t="shared" si="4"/>
        <v>0</v>
      </c>
      <c r="J35" s="8" t="s">
        <v>83</v>
      </c>
      <c r="K35" s="18">
        <v>78.14</v>
      </c>
    </row>
    <row r="36" s="2" customFormat="1" ht="23" customHeight="1" spans="1:11">
      <c r="A36" s="9" t="s">
        <v>13</v>
      </c>
      <c r="B36" s="7" t="s">
        <v>99</v>
      </c>
      <c r="C36" s="7">
        <v>77.6</v>
      </c>
      <c r="D36" s="7">
        <f t="shared" si="3"/>
        <v>38.8</v>
      </c>
      <c r="E36" s="7" t="s">
        <v>100</v>
      </c>
      <c r="F36" s="8">
        <v>75</v>
      </c>
      <c r="G36" s="8">
        <f t="shared" si="1"/>
        <v>11.25</v>
      </c>
      <c r="H36" s="8">
        <v>55</v>
      </c>
      <c r="I36" s="8">
        <f t="shared" si="4"/>
        <v>8.25</v>
      </c>
      <c r="J36" s="8" t="s">
        <v>101</v>
      </c>
      <c r="K36" s="18">
        <v>81.78</v>
      </c>
    </row>
    <row r="37" s="2" customFormat="1" ht="23" customHeight="1" spans="1:11">
      <c r="A37" s="9" t="s">
        <v>13</v>
      </c>
      <c r="B37" s="7" t="s">
        <v>102</v>
      </c>
      <c r="C37" s="7">
        <v>77.6</v>
      </c>
      <c r="D37" s="7">
        <f t="shared" si="3"/>
        <v>38.8</v>
      </c>
      <c r="E37" s="7" t="s">
        <v>36</v>
      </c>
      <c r="F37" s="8">
        <v>60</v>
      </c>
      <c r="G37" s="8">
        <f t="shared" si="1"/>
        <v>9</v>
      </c>
      <c r="H37" s="8">
        <v>0</v>
      </c>
      <c r="I37" s="8">
        <f t="shared" si="4"/>
        <v>0</v>
      </c>
      <c r="J37" s="8" t="s">
        <v>52</v>
      </c>
      <c r="K37" s="18">
        <v>77.24</v>
      </c>
    </row>
    <row r="38" s="2" customFormat="1" ht="23" customHeight="1" spans="1:11">
      <c r="A38" s="9" t="s">
        <v>13</v>
      </c>
      <c r="B38" s="7" t="s">
        <v>103</v>
      </c>
      <c r="C38" s="7">
        <v>77.3</v>
      </c>
      <c r="D38" s="7">
        <f t="shared" si="3"/>
        <v>38.65</v>
      </c>
      <c r="E38" s="7" t="s">
        <v>104</v>
      </c>
      <c r="F38" s="8">
        <v>60</v>
      </c>
      <c r="G38" s="8">
        <f t="shared" si="1"/>
        <v>9</v>
      </c>
      <c r="H38" s="8">
        <v>0</v>
      </c>
      <c r="I38" s="8">
        <f t="shared" si="4"/>
        <v>0</v>
      </c>
      <c r="J38" s="8" t="s">
        <v>92</v>
      </c>
      <c r="K38" s="18">
        <v>83.14</v>
      </c>
    </row>
    <row r="39" s="2" customFormat="1" ht="23" customHeight="1" spans="1:11">
      <c r="A39" s="9" t="s">
        <v>13</v>
      </c>
      <c r="B39" s="7" t="s">
        <v>105</v>
      </c>
      <c r="C39" s="7">
        <v>77.1</v>
      </c>
      <c r="D39" s="7">
        <f t="shared" si="3"/>
        <v>38.55</v>
      </c>
      <c r="E39" s="7" t="s">
        <v>93</v>
      </c>
      <c r="F39" s="8">
        <v>85</v>
      </c>
      <c r="G39" s="8">
        <f t="shared" si="1"/>
        <v>12.75</v>
      </c>
      <c r="H39" s="8">
        <v>70</v>
      </c>
      <c r="I39" s="8">
        <f t="shared" si="4"/>
        <v>10.5</v>
      </c>
      <c r="J39" s="8" t="s">
        <v>100</v>
      </c>
      <c r="K39" s="18">
        <v>81.98</v>
      </c>
    </row>
    <row r="40" s="2" customFormat="1" ht="23" customHeight="1" spans="1:11">
      <c r="A40" s="9" t="s">
        <v>13</v>
      </c>
      <c r="B40" s="7" t="s">
        <v>106</v>
      </c>
      <c r="C40" s="7">
        <v>76.8</v>
      </c>
      <c r="D40" s="7">
        <f t="shared" si="3"/>
        <v>38.4</v>
      </c>
      <c r="E40" s="7" t="s">
        <v>107</v>
      </c>
      <c r="F40" s="8">
        <v>90</v>
      </c>
      <c r="G40" s="8">
        <f t="shared" si="1"/>
        <v>13.5</v>
      </c>
      <c r="H40" s="8">
        <v>0</v>
      </c>
      <c r="I40" s="8">
        <f t="shared" si="4"/>
        <v>0</v>
      </c>
      <c r="J40" s="8" t="s">
        <v>108</v>
      </c>
      <c r="K40" s="18">
        <v>80.36</v>
      </c>
    </row>
    <row r="41" s="2" customFormat="1" ht="23" customHeight="1" spans="1:11">
      <c r="A41" s="9" t="s">
        <v>13</v>
      </c>
      <c r="B41" s="7" t="s">
        <v>109</v>
      </c>
      <c r="C41" s="7">
        <v>76.8</v>
      </c>
      <c r="D41" s="7">
        <f t="shared" si="3"/>
        <v>38.4</v>
      </c>
      <c r="E41" s="7" t="s">
        <v>33</v>
      </c>
      <c r="F41" s="8">
        <v>75</v>
      </c>
      <c r="G41" s="8">
        <f t="shared" si="1"/>
        <v>11.25</v>
      </c>
      <c r="H41" s="8">
        <v>55</v>
      </c>
      <c r="I41" s="8">
        <f t="shared" si="4"/>
        <v>8.25</v>
      </c>
      <c r="J41" s="8" t="s">
        <v>104</v>
      </c>
      <c r="K41" s="18">
        <v>83.02</v>
      </c>
    </row>
    <row r="42" s="2" customFormat="1" ht="23" customHeight="1" spans="1:11">
      <c r="A42" s="9" t="s">
        <v>13</v>
      </c>
      <c r="B42" s="7" t="s">
        <v>110</v>
      </c>
      <c r="C42" s="7">
        <v>76.8</v>
      </c>
      <c r="D42" s="7">
        <f t="shared" si="3"/>
        <v>38.4</v>
      </c>
      <c r="E42" s="7" t="s">
        <v>111</v>
      </c>
      <c r="F42" s="8">
        <v>70</v>
      </c>
      <c r="G42" s="8">
        <f t="shared" si="1"/>
        <v>10.5</v>
      </c>
      <c r="H42" s="8">
        <v>0</v>
      </c>
      <c r="I42" s="8">
        <f t="shared" si="4"/>
        <v>0</v>
      </c>
      <c r="J42" s="8" t="s">
        <v>23</v>
      </c>
      <c r="K42" s="18">
        <v>79.7</v>
      </c>
    </row>
    <row r="43" s="2" customFormat="1" ht="23" customHeight="1" spans="1:11">
      <c r="A43" s="9" t="s">
        <v>13</v>
      </c>
      <c r="B43" s="7" t="s">
        <v>112</v>
      </c>
      <c r="C43" s="7">
        <v>76.4</v>
      </c>
      <c r="D43" s="7">
        <f t="shared" si="3"/>
        <v>38.2</v>
      </c>
      <c r="E43" s="8" t="s">
        <v>113</v>
      </c>
      <c r="F43" s="8"/>
      <c r="G43" s="19"/>
      <c r="H43" s="27"/>
      <c r="I43" s="27"/>
      <c r="J43" s="8" t="s">
        <v>114</v>
      </c>
      <c r="K43" s="18">
        <v>83.36</v>
      </c>
    </row>
    <row r="44" s="2" customFormat="1" ht="23" customHeight="1" spans="1:11">
      <c r="A44" s="9" t="s">
        <v>13</v>
      </c>
      <c r="B44" s="7" t="s">
        <v>115</v>
      </c>
      <c r="C44" s="7">
        <v>76.4</v>
      </c>
      <c r="D44" s="7">
        <f t="shared" ref="D44:D71" si="5">C44*0.5</f>
        <v>38.2</v>
      </c>
      <c r="E44" s="7" t="s">
        <v>116</v>
      </c>
      <c r="F44" s="8">
        <v>50</v>
      </c>
      <c r="G44" s="8">
        <f t="shared" ref="G44:G69" si="6">F44*0.15</f>
        <v>7.5</v>
      </c>
      <c r="H44" s="8">
        <v>0</v>
      </c>
      <c r="I44" s="8">
        <f t="shared" ref="I44:I57" si="7">H44*0.15</f>
        <v>0</v>
      </c>
      <c r="J44" s="8" t="s">
        <v>35</v>
      </c>
      <c r="K44" s="18">
        <v>80.86</v>
      </c>
    </row>
    <row r="45" s="2" customFormat="1" ht="23" customHeight="1" spans="1:11">
      <c r="A45" s="9" t="s">
        <v>13</v>
      </c>
      <c r="B45" s="7" t="s">
        <v>117</v>
      </c>
      <c r="C45" s="7">
        <v>76.3</v>
      </c>
      <c r="D45" s="7">
        <f t="shared" si="5"/>
        <v>38.15</v>
      </c>
      <c r="E45" s="7" t="s">
        <v>79</v>
      </c>
      <c r="F45" s="8">
        <v>65</v>
      </c>
      <c r="G45" s="8">
        <f t="shared" si="6"/>
        <v>9.75</v>
      </c>
      <c r="H45" s="8">
        <v>0</v>
      </c>
      <c r="I45" s="8">
        <f t="shared" si="7"/>
        <v>0</v>
      </c>
      <c r="J45" s="8" t="s">
        <v>116</v>
      </c>
      <c r="K45" s="18">
        <v>76.64</v>
      </c>
    </row>
    <row r="46" s="2" customFormat="1" ht="23" customHeight="1" spans="1:11">
      <c r="A46" s="9" t="s">
        <v>13</v>
      </c>
      <c r="B46" s="7" t="s">
        <v>118</v>
      </c>
      <c r="C46" s="7">
        <v>76.2</v>
      </c>
      <c r="D46" s="7">
        <f t="shared" si="5"/>
        <v>38.1</v>
      </c>
      <c r="E46" s="7" t="s">
        <v>119</v>
      </c>
      <c r="F46" s="8">
        <v>75</v>
      </c>
      <c r="G46" s="8">
        <f t="shared" si="6"/>
        <v>11.25</v>
      </c>
      <c r="H46" s="8">
        <v>40</v>
      </c>
      <c r="I46" s="8">
        <f t="shared" si="7"/>
        <v>6</v>
      </c>
      <c r="J46" s="8" t="s">
        <v>120</v>
      </c>
      <c r="K46" s="18">
        <v>78.36</v>
      </c>
    </row>
    <row r="47" s="2" customFormat="1" ht="23" customHeight="1" spans="1:11">
      <c r="A47" s="9" t="s">
        <v>13</v>
      </c>
      <c r="B47" s="7" t="s">
        <v>121</v>
      </c>
      <c r="C47" s="7">
        <v>75.9</v>
      </c>
      <c r="D47" s="7">
        <f t="shared" si="5"/>
        <v>37.95</v>
      </c>
      <c r="E47" s="7" t="s">
        <v>72</v>
      </c>
      <c r="F47" s="8">
        <v>75</v>
      </c>
      <c r="G47" s="8">
        <f t="shared" si="6"/>
        <v>11.25</v>
      </c>
      <c r="H47" s="8">
        <v>0</v>
      </c>
      <c r="I47" s="8">
        <f t="shared" si="7"/>
        <v>0</v>
      </c>
      <c r="J47" s="8" t="s">
        <v>85</v>
      </c>
      <c r="K47" s="18">
        <v>79.82</v>
      </c>
    </row>
    <row r="48" s="2" customFormat="1" ht="23" customHeight="1" spans="1:11">
      <c r="A48" s="9" t="s">
        <v>13</v>
      </c>
      <c r="B48" s="7" t="s">
        <v>122</v>
      </c>
      <c r="C48" s="7">
        <v>75.8</v>
      </c>
      <c r="D48" s="7">
        <f t="shared" si="5"/>
        <v>37.9</v>
      </c>
      <c r="E48" s="7" t="s">
        <v>88</v>
      </c>
      <c r="F48" s="8">
        <v>75</v>
      </c>
      <c r="G48" s="8">
        <f t="shared" si="6"/>
        <v>11.25</v>
      </c>
      <c r="H48" s="8">
        <v>40</v>
      </c>
      <c r="I48" s="8">
        <f t="shared" si="7"/>
        <v>6</v>
      </c>
      <c r="J48" s="8" t="s">
        <v>29</v>
      </c>
      <c r="K48" s="18">
        <v>75.7</v>
      </c>
    </row>
    <row r="49" s="2" customFormat="1" ht="23" customHeight="1" spans="1:11">
      <c r="A49" s="9" t="s">
        <v>13</v>
      </c>
      <c r="B49" s="7" t="s">
        <v>123</v>
      </c>
      <c r="C49" s="7">
        <v>75.5</v>
      </c>
      <c r="D49" s="7">
        <f t="shared" si="5"/>
        <v>37.75</v>
      </c>
      <c r="E49" s="7" t="s">
        <v>124</v>
      </c>
      <c r="F49" s="8">
        <v>65</v>
      </c>
      <c r="G49" s="8">
        <f t="shared" si="6"/>
        <v>9.75</v>
      </c>
      <c r="H49" s="8">
        <v>0</v>
      </c>
      <c r="I49" s="8">
        <f t="shared" si="7"/>
        <v>0</v>
      </c>
      <c r="J49" s="8" t="s">
        <v>107</v>
      </c>
      <c r="K49" s="18">
        <v>79.18</v>
      </c>
    </row>
    <row r="50" s="2" customFormat="1" ht="23" customHeight="1" spans="1:11">
      <c r="A50" s="9" t="s">
        <v>13</v>
      </c>
      <c r="B50" s="7" t="s">
        <v>125</v>
      </c>
      <c r="C50" s="7">
        <v>74.9</v>
      </c>
      <c r="D50" s="7">
        <f t="shared" si="5"/>
        <v>37.45</v>
      </c>
      <c r="E50" s="7" t="s">
        <v>126</v>
      </c>
      <c r="F50" s="8">
        <v>45</v>
      </c>
      <c r="G50" s="8">
        <f t="shared" si="6"/>
        <v>6.75</v>
      </c>
      <c r="H50" s="8">
        <v>0</v>
      </c>
      <c r="I50" s="8">
        <f t="shared" si="7"/>
        <v>0</v>
      </c>
      <c r="J50" s="8" t="s">
        <v>90</v>
      </c>
      <c r="K50" s="18">
        <v>81.46</v>
      </c>
    </row>
    <row r="51" s="2" customFormat="1" ht="23" customHeight="1" spans="1:11">
      <c r="A51" s="9" t="s">
        <v>13</v>
      </c>
      <c r="B51" s="7" t="s">
        <v>127</v>
      </c>
      <c r="C51" s="7">
        <v>74.7</v>
      </c>
      <c r="D51" s="7">
        <f t="shared" si="5"/>
        <v>37.35</v>
      </c>
      <c r="E51" s="7" t="s">
        <v>108</v>
      </c>
      <c r="F51" s="8">
        <v>50</v>
      </c>
      <c r="G51" s="8">
        <f t="shared" si="6"/>
        <v>7.5</v>
      </c>
      <c r="H51" s="8">
        <v>0</v>
      </c>
      <c r="I51" s="8">
        <f t="shared" si="7"/>
        <v>0</v>
      </c>
      <c r="J51" s="8" t="s">
        <v>98</v>
      </c>
      <c r="K51" s="18">
        <v>80.1</v>
      </c>
    </row>
    <row r="52" s="2" customFormat="1" ht="23" customHeight="1" spans="1:11">
      <c r="A52" s="9" t="s">
        <v>13</v>
      </c>
      <c r="B52" s="7" t="s">
        <v>128</v>
      </c>
      <c r="C52" s="7">
        <v>74.3</v>
      </c>
      <c r="D52" s="7">
        <f t="shared" si="5"/>
        <v>37.15</v>
      </c>
      <c r="E52" s="7" t="s">
        <v>129</v>
      </c>
      <c r="F52" s="8">
        <v>90</v>
      </c>
      <c r="G52" s="8">
        <f t="shared" si="6"/>
        <v>13.5</v>
      </c>
      <c r="H52" s="8">
        <v>100</v>
      </c>
      <c r="I52" s="8">
        <f t="shared" si="7"/>
        <v>15</v>
      </c>
      <c r="J52" s="8" t="s">
        <v>61</v>
      </c>
      <c r="K52" s="18">
        <v>82.6</v>
      </c>
    </row>
    <row r="53" s="2" customFormat="1" ht="23" customHeight="1" spans="1:11">
      <c r="A53" s="9" t="s">
        <v>13</v>
      </c>
      <c r="B53" s="7" t="s">
        <v>130</v>
      </c>
      <c r="C53" s="7">
        <v>74.2</v>
      </c>
      <c r="D53" s="7">
        <f t="shared" si="5"/>
        <v>37.1</v>
      </c>
      <c r="E53" s="7" t="s">
        <v>120</v>
      </c>
      <c r="F53" s="8">
        <v>80</v>
      </c>
      <c r="G53" s="8">
        <f t="shared" si="6"/>
        <v>12</v>
      </c>
      <c r="H53" s="8">
        <v>0</v>
      </c>
      <c r="I53" s="8">
        <f t="shared" si="7"/>
        <v>0</v>
      </c>
      <c r="J53" s="8" t="s">
        <v>131</v>
      </c>
      <c r="K53" s="18">
        <v>81.48</v>
      </c>
    </row>
    <row r="54" s="2" customFormat="1" ht="23" customHeight="1" spans="1:11">
      <c r="A54" s="9" t="s">
        <v>13</v>
      </c>
      <c r="B54" s="7" t="s">
        <v>132</v>
      </c>
      <c r="C54" s="7">
        <v>73.9</v>
      </c>
      <c r="D54" s="7">
        <f t="shared" si="5"/>
        <v>36.95</v>
      </c>
      <c r="E54" s="7" t="s">
        <v>133</v>
      </c>
      <c r="F54" s="8">
        <v>45</v>
      </c>
      <c r="G54" s="8">
        <f t="shared" si="6"/>
        <v>6.75</v>
      </c>
      <c r="H54" s="8">
        <v>0</v>
      </c>
      <c r="I54" s="8">
        <f t="shared" si="7"/>
        <v>0</v>
      </c>
      <c r="J54" s="8" t="s">
        <v>134</v>
      </c>
      <c r="K54" s="18">
        <v>78.38</v>
      </c>
    </row>
    <row r="55" s="2" customFormat="1" ht="23" customHeight="1" spans="1:11">
      <c r="A55" s="9" t="s">
        <v>13</v>
      </c>
      <c r="B55" s="7" t="s">
        <v>135</v>
      </c>
      <c r="C55" s="7">
        <v>73.8</v>
      </c>
      <c r="D55" s="7">
        <f t="shared" si="5"/>
        <v>36.9</v>
      </c>
      <c r="E55" s="7" t="s">
        <v>136</v>
      </c>
      <c r="F55" s="8">
        <v>95</v>
      </c>
      <c r="G55" s="8">
        <f t="shared" si="6"/>
        <v>14.25</v>
      </c>
      <c r="H55" s="8">
        <v>40</v>
      </c>
      <c r="I55" s="8">
        <f t="shared" si="7"/>
        <v>6</v>
      </c>
      <c r="J55" s="8" t="s">
        <v>95</v>
      </c>
      <c r="K55" s="18">
        <v>80.88</v>
      </c>
    </row>
    <row r="56" s="2" customFormat="1" ht="23" customHeight="1" spans="1:11">
      <c r="A56" s="9" t="s">
        <v>13</v>
      </c>
      <c r="B56" s="7" t="s">
        <v>137</v>
      </c>
      <c r="C56" s="7">
        <v>73.8</v>
      </c>
      <c r="D56" s="7">
        <f t="shared" si="5"/>
        <v>36.9</v>
      </c>
      <c r="E56" s="7" t="s">
        <v>21</v>
      </c>
      <c r="F56" s="8">
        <v>50</v>
      </c>
      <c r="G56" s="8">
        <f t="shared" si="6"/>
        <v>7.5</v>
      </c>
      <c r="H56" s="8">
        <v>0</v>
      </c>
      <c r="I56" s="8">
        <f t="shared" si="7"/>
        <v>0</v>
      </c>
      <c r="J56" s="8" t="s">
        <v>138</v>
      </c>
      <c r="K56" s="18">
        <v>80.44</v>
      </c>
    </row>
    <row r="57" s="2" customFormat="1" ht="23" customHeight="1" spans="1:11">
      <c r="A57" s="9" t="s">
        <v>13</v>
      </c>
      <c r="B57" s="7" t="s">
        <v>139</v>
      </c>
      <c r="C57" s="7">
        <v>73</v>
      </c>
      <c r="D57" s="7">
        <f t="shared" si="5"/>
        <v>36.5</v>
      </c>
      <c r="E57" s="7" t="s">
        <v>45</v>
      </c>
      <c r="F57" s="8">
        <v>65</v>
      </c>
      <c r="G57" s="8">
        <f t="shared" si="6"/>
        <v>9.75</v>
      </c>
      <c r="H57" s="8">
        <v>55</v>
      </c>
      <c r="I57" s="8">
        <f t="shared" si="7"/>
        <v>8.25</v>
      </c>
      <c r="J57" s="8" t="s">
        <v>69</v>
      </c>
      <c r="K57" s="18">
        <v>81</v>
      </c>
    </row>
    <row r="58" s="2" customFormat="1" ht="23" customHeight="1" spans="1:11">
      <c r="A58" s="9" t="s">
        <v>13</v>
      </c>
      <c r="B58" s="7" t="s">
        <v>140</v>
      </c>
      <c r="C58" s="7">
        <v>72.8</v>
      </c>
      <c r="D58" s="7">
        <f t="shared" si="5"/>
        <v>36.4</v>
      </c>
      <c r="E58" s="7" t="s">
        <v>141</v>
      </c>
      <c r="F58" s="8">
        <v>80</v>
      </c>
      <c r="G58" s="8">
        <f t="shared" si="6"/>
        <v>12</v>
      </c>
      <c r="H58" s="8">
        <v>40</v>
      </c>
      <c r="I58" s="8">
        <f t="shared" ref="I58:I83" si="8">H58*0.15</f>
        <v>6</v>
      </c>
      <c r="J58" s="8" t="s">
        <v>133</v>
      </c>
      <c r="K58" s="18">
        <v>65.08</v>
      </c>
    </row>
    <row r="59" s="2" customFormat="1" ht="23" customHeight="1" spans="1:11">
      <c r="A59" s="9" t="s">
        <v>13</v>
      </c>
      <c r="B59" s="7" t="s">
        <v>142</v>
      </c>
      <c r="C59" s="7">
        <v>72.7</v>
      </c>
      <c r="D59" s="7">
        <f t="shared" si="5"/>
        <v>36.35</v>
      </c>
      <c r="E59" s="7" t="s">
        <v>143</v>
      </c>
      <c r="F59" s="8">
        <v>90</v>
      </c>
      <c r="G59" s="8">
        <f t="shared" si="6"/>
        <v>13.5</v>
      </c>
      <c r="H59" s="8">
        <v>0</v>
      </c>
      <c r="I59" s="8">
        <f t="shared" si="8"/>
        <v>0</v>
      </c>
      <c r="J59" s="8" t="s">
        <v>74</v>
      </c>
      <c r="K59" s="18">
        <v>82.54</v>
      </c>
    </row>
    <row r="60" s="2" customFormat="1" ht="23" customHeight="1" spans="1:11">
      <c r="A60" s="9" t="s">
        <v>13</v>
      </c>
      <c r="B60" s="7" t="s">
        <v>144</v>
      </c>
      <c r="C60" s="7">
        <v>72.1</v>
      </c>
      <c r="D60" s="7">
        <f t="shared" si="5"/>
        <v>36.05</v>
      </c>
      <c r="E60" s="7" t="s">
        <v>131</v>
      </c>
      <c r="F60" s="8">
        <v>85</v>
      </c>
      <c r="G60" s="8">
        <f t="shared" si="6"/>
        <v>12.75</v>
      </c>
      <c r="H60" s="8">
        <v>0</v>
      </c>
      <c r="I60" s="8">
        <f t="shared" si="8"/>
        <v>0</v>
      </c>
      <c r="J60" s="8" t="s">
        <v>145</v>
      </c>
      <c r="K60" s="18">
        <v>82.02</v>
      </c>
    </row>
    <row r="61" s="2" customFormat="1" ht="23" customHeight="1" spans="1:11">
      <c r="A61" s="9" t="s">
        <v>13</v>
      </c>
      <c r="B61" s="7" t="s">
        <v>146</v>
      </c>
      <c r="C61" s="7">
        <v>71.9</v>
      </c>
      <c r="D61" s="7">
        <f t="shared" si="5"/>
        <v>35.95</v>
      </c>
      <c r="E61" s="7" t="s">
        <v>147</v>
      </c>
      <c r="F61" s="8">
        <v>75</v>
      </c>
      <c r="G61" s="8">
        <f t="shared" si="6"/>
        <v>11.25</v>
      </c>
      <c r="H61" s="8">
        <v>0</v>
      </c>
      <c r="I61" s="8">
        <f t="shared" si="8"/>
        <v>0</v>
      </c>
      <c r="J61" s="8" t="s">
        <v>148</v>
      </c>
      <c r="K61" s="18">
        <v>77.12</v>
      </c>
    </row>
    <row r="62" s="2" customFormat="1" ht="23" customHeight="1" spans="1:11">
      <c r="A62" s="9" t="s">
        <v>13</v>
      </c>
      <c r="B62" s="7" t="s">
        <v>149</v>
      </c>
      <c r="C62" s="7">
        <v>71.5</v>
      </c>
      <c r="D62" s="7">
        <f t="shared" si="5"/>
        <v>35.75</v>
      </c>
      <c r="E62" s="7" t="s">
        <v>150</v>
      </c>
      <c r="F62" s="8">
        <v>0</v>
      </c>
      <c r="G62" s="8">
        <f t="shared" si="6"/>
        <v>0</v>
      </c>
      <c r="H62" s="8">
        <v>0</v>
      </c>
      <c r="I62" s="8">
        <f t="shared" si="8"/>
        <v>0</v>
      </c>
      <c r="J62" s="8" t="s">
        <v>141</v>
      </c>
      <c r="K62" s="18">
        <v>73.64</v>
      </c>
    </row>
    <row r="63" s="2" customFormat="1" ht="23" customHeight="1" spans="1:11">
      <c r="A63" s="9" t="s">
        <v>13</v>
      </c>
      <c r="B63" s="7" t="s">
        <v>151</v>
      </c>
      <c r="C63" s="7">
        <v>71.5</v>
      </c>
      <c r="D63" s="7">
        <f t="shared" si="5"/>
        <v>35.75</v>
      </c>
      <c r="E63" s="7" t="s">
        <v>24</v>
      </c>
      <c r="F63" s="8">
        <v>100</v>
      </c>
      <c r="G63" s="8">
        <f t="shared" si="6"/>
        <v>15</v>
      </c>
      <c r="H63" s="8">
        <v>0</v>
      </c>
      <c r="I63" s="8">
        <f t="shared" si="8"/>
        <v>0</v>
      </c>
      <c r="J63" s="8" t="s">
        <v>152</v>
      </c>
      <c r="K63" s="18">
        <v>81.28</v>
      </c>
    </row>
    <row r="64" s="2" customFormat="1" ht="23" customHeight="1" spans="1:11">
      <c r="A64" s="9" t="s">
        <v>13</v>
      </c>
      <c r="B64" s="7" t="s">
        <v>153</v>
      </c>
      <c r="C64" s="7">
        <v>71.2</v>
      </c>
      <c r="D64" s="7">
        <f t="shared" si="5"/>
        <v>35.6</v>
      </c>
      <c r="E64" s="7" t="s">
        <v>154</v>
      </c>
      <c r="F64" s="8">
        <v>70</v>
      </c>
      <c r="G64" s="8">
        <f t="shared" si="6"/>
        <v>10.5</v>
      </c>
      <c r="H64" s="8">
        <v>0</v>
      </c>
      <c r="I64" s="8">
        <f t="shared" si="8"/>
        <v>0</v>
      </c>
      <c r="J64" s="8" t="s">
        <v>155</v>
      </c>
      <c r="K64" s="18">
        <v>76.4</v>
      </c>
    </row>
    <row r="65" s="2" customFormat="1" ht="23" customHeight="1" spans="1:11">
      <c r="A65" s="9" t="s">
        <v>13</v>
      </c>
      <c r="B65" s="7" t="s">
        <v>156</v>
      </c>
      <c r="C65" s="7">
        <v>70.7</v>
      </c>
      <c r="D65" s="7">
        <f t="shared" si="5"/>
        <v>35.35</v>
      </c>
      <c r="E65" s="7" t="s">
        <v>55</v>
      </c>
      <c r="F65" s="8">
        <v>85</v>
      </c>
      <c r="G65" s="8">
        <f t="shared" si="6"/>
        <v>12.75</v>
      </c>
      <c r="H65" s="8">
        <v>0</v>
      </c>
      <c r="I65" s="8">
        <f t="shared" si="8"/>
        <v>0</v>
      </c>
      <c r="J65" s="8" t="s">
        <v>147</v>
      </c>
      <c r="K65" s="18">
        <v>71.1</v>
      </c>
    </row>
    <row r="66" s="2" customFormat="1" ht="23" customHeight="1" spans="1:11">
      <c r="A66" s="9" t="s">
        <v>13</v>
      </c>
      <c r="B66" s="7" t="s">
        <v>157</v>
      </c>
      <c r="C66" s="7">
        <v>70.2</v>
      </c>
      <c r="D66" s="7">
        <f t="shared" si="5"/>
        <v>35.1</v>
      </c>
      <c r="E66" s="7" t="s">
        <v>50</v>
      </c>
      <c r="F66" s="8">
        <v>100</v>
      </c>
      <c r="G66" s="8">
        <f t="shared" si="6"/>
        <v>15</v>
      </c>
      <c r="H66" s="8">
        <v>0</v>
      </c>
      <c r="I66" s="8">
        <f t="shared" si="8"/>
        <v>0</v>
      </c>
      <c r="J66" s="8" t="s">
        <v>150</v>
      </c>
      <c r="K66" s="18">
        <v>82.12</v>
      </c>
    </row>
    <row r="67" s="2" customFormat="1" ht="23" customHeight="1" spans="1:11">
      <c r="A67" s="9" t="s">
        <v>13</v>
      </c>
      <c r="B67" s="7" t="s">
        <v>158</v>
      </c>
      <c r="C67" s="7">
        <v>70.1</v>
      </c>
      <c r="D67" s="7">
        <f t="shared" si="5"/>
        <v>35.05</v>
      </c>
      <c r="E67" s="7" t="s">
        <v>159</v>
      </c>
      <c r="F67" s="8">
        <v>95</v>
      </c>
      <c r="G67" s="8">
        <f t="shared" si="6"/>
        <v>14.25</v>
      </c>
      <c r="H67" s="8">
        <v>0</v>
      </c>
      <c r="I67" s="8">
        <f t="shared" si="8"/>
        <v>0</v>
      </c>
      <c r="J67" s="8" t="s">
        <v>143</v>
      </c>
      <c r="K67" s="18">
        <v>82.18</v>
      </c>
    </row>
    <row r="68" s="2" customFormat="1" ht="23" customHeight="1" spans="1:11">
      <c r="A68" s="9" t="s">
        <v>13</v>
      </c>
      <c r="B68" s="7" t="s">
        <v>160</v>
      </c>
      <c r="C68" s="7">
        <v>69.6</v>
      </c>
      <c r="D68" s="7">
        <f t="shared" si="5"/>
        <v>34.8</v>
      </c>
      <c r="E68" s="7" t="s">
        <v>148</v>
      </c>
      <c r="F68" s="8">
        <v>85</v>
      </c>
      <c r="G68" s="8">
        <f t="shared" si="6"/>
        <v>12.75</v>
      </c>
      <c r="H68" s="8">
        <v>100</v>
      </c>
      <c r="I68" s="8">
        <f t="shared" si="8"/>
        <v>15</v>
      </c>
      <c r="J68" s="8" t="s">
        <v>136</v>
      </c>
      <c r="K68" s="18">
        <v>82.4</v>
      </c>
    </row>
    <row r="69" s="2" customFormat="1" ht="23" customHeight="1" spans="1:11">
      <c r="A69" s="9" t="s">
        <v>13</v>
      </c>
      <c r="B69" s="7" t="s">
        <v>161</v>
      </c>
      <c r="C69" s="7">
        <v>69.2</v>
      </c>
      <c r="D69" s="7">
        <f t="shared" si="5"/>
        <v>34.6</v>
      </c>
      <c r="E69" s="7" t="s">
        <v>101</v>
      </c>
      <c r="F69" s="8">
        <v>75</v>
      </c>
      <c r="G69" s="8">
        <f t="shared" si="6"/>
        <v>11.25</v>
      </c>
      <c r="H69" s="8">
        <v>40</v>
      </c>
      <c r="I69" s="8">
        <f t="shared" si="8"/>
        <v>6</v>
      </c>
      <c r="J69" s="8" t="s">
        <v>129</v>
      </c>
      <c r="K69" s="18">
        <v>80.38</v>
      </c>
    </row>
    <row r="70" s="2" customFormat="1" ht="23" customHeight="1" spans="1:11">
      <c r="A70" s="9" t="s">
        <v>13</v>
      </c>
      <c r="B70" s="7" t="s">
        <v>162</v>
      </c>
      <c r="C70" s="7">
        <v>68</v>
      </c>
      <c r="D70" s="7">
        <f t="shared" ref="D70:D93" si="9">C70*0.5</f>
        <v>34</v>
      </c>
      <c r="E70" s="7" t="s">
        <v>155</v>
      </c>
      <c r="F70" s="8">
        <v>75</v>
      </c>
      <c r="G70" s="8">
        <f t="shared" ref="G70:G93" si="10">F70*0.15</f>
        <v>11.25</v>
      </c>
      <c r="H70" s="8">
        <v>0</v>
      </c>
      <c r="I70" s="8">
        <f t="shared" si="8"/>
        <v>0</v>
      </c>
      <c r="J70" s="8" t="s">
        <v>49</v>
      </c>
      <c r="K70" s="18">
        <v>81.14</v>
      </c>
    </row>
    <row r="71" s="2" customFormat="1" ht="23" customHeight="1" spans="1:11">
      <c r="A71" s="9" t="s">
        <v>13</v>
      </c>
      <c r="B71" s="7" t="s">
        <v>163</v>
      </c>
      <c r="C71" s="7">
        <v>67.8</v>
      </c>
      <c r="D71" s="7">
        <f t="shared" si="9"/>
        <v>33.9</v>
      </c>
      <c r="E71" s="7" t="s">
        <v>114</v>
      </c>
      <c r="F71" s="8">
        <v>75</v>
      </c>
      <c r="G71" s="8">
        <f t="shared" si="10"/>
        <v>11.25</v>
      </c>
      <c r="H71" s="8">
        <v>65</v>
      </c>
      <c r="I71" s="8">
        <f t="shared" si="8"/>
        <v>9.75</v>
      </c>
      <c r="J71" s="8" t="s">
        <v>164</v>
      </c>
      <c r="K71" s="18">
        <v>83.24</v>
      </c>
    </row>
    <row r="72" s="2" customFormat="1" ht="23" customHeight="1" spans="1:11">
      <c r="A72" s="9" t="s">
        <v>13</v>
      </c>
      <c r="B72" s="7" t="s">
        <v>165</v>
      </c>
      <c r="C72" s="7">
        <v>66.6</v>
      </c>
      <c r="D72" s="7">
        <f t="shared" si="9"/>
        <v>33.3</v>
      </c>
      <c r="E72" s="7" t="s">
        <v>81</v>
      </c>
      <c r="F72" s="8">
        <v>50</v>
      </c>
      <c r="G72" s="8">
        <f t="shared" si="10"/>
        <v>7.5</v>
      </c>
      <c r="H72" s="8">
        <v>0</v>
      </c>
      <c r="I72" s="8">
        <f t="shared" si="8"/>
        <v>0</v>
      </c>
      <c r="J72" s="8" t="s">
        <v>113</v>
      </c>
      <c r="K72" s="18"/>
    </row>
    <row r="73" s="2" customFormat="1" ht="23" customHeight="1" spans="1:11">
      <c r="A73" s="9" t="s">
        <v>13</v>
      </c>
      <c r="B73" s="7" t="s">
        <v>166</v>
      </c>
      <c r="C73" s="7">
        <v>66.5</v>
      </c>
      <c r="D73" s="7">
        <f t="shared" si="9"/>
        <v>33.25</v>
      </c>
      <c r="E73" s="7" t="s">
        <v>67</v>
      </c>
      <c r="F73" s="8">
        <v>65</v>
      </c>
      <c r="G73" s="8">
        <f t="shared" si="10"/>
        <v>9.75</v>
      </c>
      <c r="H73" s="8">
        <v>0</v>
      </c>
      <c r="I73" s="8">
        <f t="shared" si="8"/>
        <v>0</v>
      </c>
      <c r="J73" s="8" t="s">
        <v>64</v>
      </c>
      <c r="K73" s="18">
        <v>80.58</v>
      </c>
    </row>
    <row r="74" s="2" customFormat="1" ht="23" customHeight="1" spans="1:11">
      <c r="A74" s="9" t="s">
        <v>13</v>
      </c>
      <c r="B74" s="7" t="s">
        <v>167</v>
      </c>
      <c r="C74" s="7">
        <v>66.4</v>
      </c>
      <c r="D74" s="7">
        <f t="shared" si="9"/>
        <v>33.2</v>
      </c>
      <c r="E74" s="7" t="s">
        <v>30</v>
      </c>
      <c r="F74" s="8">
        <v>80</v>
      </c>
      <c r="G74" s="8">
        <f t="shared" si="10"/>
        <v>12</v>
      </c>
      <c r="H74" s="8">
        <v>0</v>
      </c>
      <c r="I74" s="8">
        <f t="shared" si="8"/>
        <v>0</v>
      </c>
      <c r="J74" s="8" t="s">
        <v>66</v>
      </c>
      <c r="K74" s="18">
        <v>79.12</v>
      </c>
    </row>
    <row r="75" s="2" customFormat="1" ht="23" customHeight="1" spans="1:11">
      <c r="A75" s="9" t="s">
        <v>13</v>
      </c>
      <c r="B75" s="7" t="s">
        <v>168</v>
      </c>
      <c r="C75" s="7">
        <v>65.5</v>
      </c>
      <c r="D75" s="7">
        <f t="shared" si="9"/>
        <v>32.75</v>
      </c>
      <c r="E75" s="7" t="s">
        <v>96</v>
      </c>
      <c r="F75" s="8">
        <v>70</v>
      </c>
      <c r="G75" s="8">
        <f t="shared" si="10"/>
        <v>10.5</v>
      </c>
      <c r="H75" s="8">
        <v>50</v>
      </c>
      <c r="I75" s="8">
        <f t="shared" si="8"/>
        <v>7.5</v>
      </c>
      <c r="J75" s="8" t="s">
        <v>159</v>
      </c>
      <c r="K75" s="18">
        <v>73.68</v>
      </c>
    </row>
    <row r="76" s="2" customFormat="1" ht="23" customHeight="1" spans="1:11">
      <c r="A76" s="9" t="s">
        <v>13</v>
      </c>
      <c r="B76" s="7" t="s">
        <v>169</v>
      </c>
      <c r="C76" s="7">
        <v>65.5</v>
      </c>
      <c r="D76" s="7">
        <f t="shared" si="9"/>
        <v>32.75</v>
      </c>
      <c r="E76" s="7" t="s">
        <v>70</v>
      </c>
      <c r="F76" s="8">
        <v>85</v>
      </c>
      <c r="G76" s="8">
        <f t="shared" si="10"/>
        <v>12.75</v>
      </c>
      <c r="H76" s="8">
        <v>60</v>
      </c>
      <c r="I76" s="8">
        <f t="shared" si="8"/>
        <v>9</v>
      </c>
      <c r="J76" s="8" t="s">
        <v>124</v>
      </c>
      <c r="K76" s="18">
        <v>77.86</v>
      </c>
    </row>
    <row r="77" s="2" customFormat="1" ht="23" customHeight="1" spans="1:11">
      <c r="A77" s="9" t="s">
        <v>13</v>
      </c>
      <c r="B77" s="7" t="s">
        <v>170</v>
      </c>
      <c r="C77" s="7">
        <v>64.7</v>
      </c>
      <c r="D77" s="7">
        <f t="shared" si="9"/>
        <v>32.35</v>
      </c>
      <c r="E77" s="7" t="s">
        <v>171</v>
      </c>
      <c r="F77" s="8">
        <v>65</v>
      </c>
      <c r="G77" s="8">
        <f t="shared" si="10"/>
        <v>9.75</v>
      </c>
      <c r="H77" s="8">
        <v>0</v>
      </c>
      <c r="I77" s="8">
        <f t="shared" si="8"/>
        <v>0</v>
      </c>
      <c r="J77" s="8" t="s">
        <v>172</v>
      </c>
      <c r="K77" s="18">
        <v>71.62</v>
      </c>
    </row>
    <row r="78" s="2" customFormat="1" ht="23" customHeight="1" spans="1:11">
      <c r="A78" s="9" t="s">
        <v>13</v>
      </c>
      <c r="B78" s="7" t="s">
        <v>173</v>
      </c>
      <c r="C78" s="7">
        <v>64.6</v>
      </c>
      <c r="D78" s="7">
        <f t="shared" si="9"/>
        <v>32.3</v>
      </c>
      <c r="E78" s="7" t="s">
        <v>172</v>
      </c>
      <c r="F78" s="8">
        <v>85</v>
      </c>
      <c r="G78" s="8">
        <f t="shared" si="10"/>
        <v>12.75</v>
      </c>
      <c r="H78" s="8">
        <v>0</v>
      </c>
      <c r="I78" s="8">
        <f t="shared" si="8"/>
        <v>0</v>
      </c>
      <c r="J78" s="8" t="s">
        <v>126</v>
      </c>
      <c r="K78" s="18">
        <v>74.52</v>
      </c>
    </row>
    <row r="79" s="2" customFormat="1" ht="23" customHeight="1" spans="1:11">
      <c r="A79" s="9" t="s">
        <v>13</v>
      </c>
      <c r="B79" s="7" t="s">
        <v>174</v>
      </c>
      <c r="C79" s="7">
        <v>63.9</v>
      </c>
      <c r="D79" s="7">
        <f t="shared" si="9"/>
        <v>31.95</v>
      </c>
      <c r="E79" s="7" t="s">
        <v>27</v>
      </c>
      <c r="F79" s="8">
        <v>75</v>
      </c>
      <c r="G79" s="8">
        <f t="shared" si="10"/>
        <v>11.25</v>
      </c>
      <c r="H79" s="8">
        <v>75</v>
      </c>
      <c r="I79" s="8">
        <f t="shared" si="8"/>
        <v>11.25</v>
      </c>
      <c r="J79" s="8" t="s">
        <v>119</v>
      </c>
      <c r="K79" s="18">
        <v>76.26</v>
      </c>
    </row>
    <row r="80" s="2" customFormat="1" ht="23" customHeight="1" spans="1:11">
      <c r="A80" s="9" t="s">
        <v>13</v>
      </c>
      <c r="B80" s="7" t="s">
        <v>175</v>
      </c>
      <c r="C80" s="7">
        <v>63.8</v>
      </c>
      <c r="D80" s="7">
        <f t="shared" si="9"/>
        <v>31.9</v>
      </c>
      <c r="E80" s="7" t="s">
        <v>164</v>
      </c>
      <c r="F80" s="8">
        <v>65</v>
      </c>
      <c r="G80" s="8">
        <f t="shared" si="10"/>
        <v>9.75</v>
      </c>
      <c r="H80" s="8">
        <v>0</v>
      </c>
      <c r="I80" s="8">
        <f t="shared" si="8"/>
        <v>0</v>
      </c>
      <c r="J80" s="8" t="s">
        <v>154</v>
      </c>
      <c r="K80" s="18">
        <v>73.66</v>
      </c>
    </row>
    <row r="81" s="2" customFormat="1" ht="23" customHeight="1" spans="1:11">
      <c r="A81" s="9" t="s">
        <v>13</v>
      </c>
      <c r="B81" s="7" t="s">
        <v>176</v>
      </c>
      <c r="C81" s="7">
        <v>63.8</v>
      </c>
      <c r="D81" s="7">
        <f t="shared" si="9"/>
        <v>31.9</v>
      </c>
      <c r="E81" s="7" t="s">
        <v>134</v>
      </c>
      <c r="F81" s="8">
        <v>55</v>
      </c>
      <c r="G81" s="8">
        <f t="shared" si="10"/>
        <v>8.25</v>
      </c>
      <c r="H81" s="8">
        <v>0</v>
      </c>
      <c r="I81" s="8">
        <f t="shared" si="8"/>
        <v>0</v>
      </c>
      <c r="J81" s="8" t="s">
        <v>59</v>
      </c>
      <c r="K81" s="18">
        <v>82.16</v>
      </c>
    </row>
    <row r="82" s="2" customFormat="1" ht="23" customHeight="1" spans="1:11">
      <c r="A82" s="9" t="s">
        <v>13</v>
      </c>
      <c r="B82" s="7" t="s">
        <v>177</v>
      </c>
      <c r="C82" s="7">
        <v>62.8</v>
      </c>
      <c r="D82" s="7">
        <f t="shared" si="9"/>
        <v>31.4</v>
      </c>
      <c r="E82" s="7" t="s">
        <v>145</v>
      </c>
      <c r="F82" s="8">
        <v>85</v>
      </c>
      <c r="G82" s="8">
        <f t="shared" si="10"/>
        <v>12.75</v>
      </c>
      <c r="H82" s="8">
        <v>0</v>
      </c>
      <c r="I82" s="8">
        <f t="shared" si="8"/>
        <v>0</v>
      </c>
      <c r="J82" s="8" t="s">
        <v>78</v>
      </c>
      <c r="K82" s="18">
        <v>78.96</v>
      </c>
    </row>
    <row r="83" s="2" customFormat="1" ht="23" customHeight="1" spans="1:11">
      <c r="A83" s="9" t="s">
        <v>13</v>
      </c>
      <c r="B83" s="7" t="s">
        <v>178</v>
      </c>
      <c r="C83" s="7">
        <v>60.9</v>
      </c>
      <c r="D83" s="7">
        <f t="shared" si="9"/>
        <v>30.45</v>
      </c>
      <c r="E83" s="7" t="s">
        <v>138</v>
      </c>
      <c r="F83" s="8">
        <v>50</v>
      </c>
      <c r="G83" s="8">
        <f t="shared" si="10"/>
        <v>7.5</v>
      </c>
      <c r="H83" s="8">
        <v>0</v>
      </c>
      <c r="I83" s="8">
        <f t="shared" si="8"/>
        <v>0</v>
      </c>
      <c r="J83" s="8" t="s">
        <v>179</v>
      </c>
      <c r="K83" s="18">
        <v>76.44</v>
      </c>
    </row>
    <row r="84" s="2" customFormat="1" ht="23" customHeight="1" spans="1:11">
      <c r="A84" s="9" t="s">
        <v>180</v>
      </c>
      <c r="B84" s="7" t="s">
        <v>181</v>
      </c>
      <c r="C84" s="7">
        <v>86.4</v>
      </c>
      <c r="D84" s="7">
        <f t="shared" si="9"/>
        <v>43.2</v>
      </c>
      <c r="E84" s="7" t="s">
        <v>182</v>
      </c>
      <c r="F84" s="8">
        <v>80</v>
      </c>
      <c r="G84" s="8">
        <f t="shared" si="10"/>
        <v>12</v>
      </c>
      <c r="H84" s="8">
        <v>50</v>
      </c>
      <c r="I84" s="8">
        <f t="shared" ref="I84:I93" si="11">H84*0.15</f>
        <v>7.5</v>
      </c>
      <c r="J84" s="8" t="s">
        <v>183</v>
      </c>
      <c r="K84" s="18">
        <v>79.42</v>
      </c>
    </row>
    <row r="85" s="2" customFormat="1" ht="23" customHeight="1" spans="1:11">
      <c r="A85" s="9" t="s">
        <v>180</v>
      </c>
      <c r="B85" s="7" t="s">
        <v>184</v>
      </c>
      <c r="C85" s="7">
        <v>86.1</v>
      </c>
      <c r="D85" s="7">
        <f t="shared" si="9"/>
        <v>43.05</v>
      </c>
      <c r="E85" s="7" t="s">
        <v>185</v>
      </c>
      <c r="F85" s="8">
        <v>0</v>
      </c>
      <c r="G85" s="8">
        <f t="shared" si="10"/>
        <v>0</v>
      </c>
      <c r="H85" s="8">
        <v>0</v>
      </c>
      <c r="I85" s="8">
        <f t="shared" si="11"/>
        <v>0</v>
      </c>
      <c r="J85" s="8" t="s">
        <v>186</v>
      </c>
      <c r="K85" s="18">
        <v>81.34</v>
      </c>
    </row>
    <row r="86" s="2" customFormat="1" ht="23" customHeight="1" spans="1:11">
      <c r="A86" s="9" t="s">
        <v>180</v>
      </c>
      <c r="B86" s="7" t="s">
        <v>187</v>
      </c>
      <c r="C86" s="7">
        <v>84.3</v>
      </c>
      <c r="D86" s="7">
        <f t="shared" si="9"/>
        <v>42.15</v>
      </c>
      <c r="E86" s="7" t="s">
        <v>188</v>
      </c>
      <c r="F86" s="8">
        <v>65</v>
      </c>
      <c r="G86" s="8">
        <f t="shared" si="10"/>
        <v>9.75</v>
      </c>
      <c r="H86" s="8">
        <v>0</v>
      </c>
      <c r="I86" s="8">
        <f t="shared" si="11"/>
        <v>0</v>
      </c>
      <c r="J86" s="8" t="s">
        <v>188</v>
      </c>
      <c r="K86" s="18">
        <v>82.52</v>
      </c>
    </row>
    <row r="87" s="2" customFormat="1" ht="23" customHeight="1" spans="1:11">
      <c r="A87" s="9" t="s">
        <v>180</v>
      </c>
      <c r="B87" s="7" t="s">
        <v>189</v>
      </c>
      <c r="C87" s="7">
        <v>84</v>
      </c>
      <c r="D87" s="7">
        <f t="shared" si="9"/>
        <v>42</v>
      </c>
      <c r="E87" s="7" t="s">
        <v>190</v>
      </c>
      <c r="F87" s="8">
        <v>80</v>
      </c>
      <c r="G87" s="8">
        <f t="shared" si="10"/>
        <v>12</v>
      </c>
      <c r="H87" s="8">
        <v>35</v>
      </c>
      <c r="I87" s="8">
        <f t="shared" si="11"/>
        <v>5.25</v>
      </c>
      <c r="J87" s="8" t="s">
        <v>191</v>
      </c>
      <c r="K87" s="18">
        <v>82.7</v>
      </c>
    </row>
    <row r="88" s="2" customFormat="1" ht="23" customHeight="1" spans="1:11">
      <c r="A88" s="9" t="s">
        <v>180</v>
      </c>
      <c r="B88" s="7" t="s">
        <v>192</v>
      </c>
      <c r="C88" s="7">
        <v>83.2</v>
      </c>
      <c r="D88" s="7">
        <f t="shared" si="9"/>
        <v>41.6</v>
      </c>
      <c r="E88" s="7" t="s">
        <v>191</v>
      </c>
      <c r="F88" s="8">
        <v>90</v>
      </c>
      <c r="G88" s="8">
        <f t="shared" si="10"/>
        <v>13.5</v>
      </c>
      <c r="H88" s="8">
        <v>75</v>
      </c>
      <c r="I88" s="8">
        <f t="shared" si="11"/>
        <v>11.25</v>
      </c>
      <c r="J88" s="8" t="s">
        <v>182</v>
      </c>
      <c r="K88" s="18">
        <v>80.2</v>
      </c>
    </row>
    <row r="89" s="2" customFormat="1" ht="23" customHeight="1" spans="1:11">
      <c r="A89" s="9" t="s">
        <v>180</v>
      </c>
      <c r="B89" s="7" t="s">
        <v>193</v>
      </c>
      <c r="C89" s="7">
        <v>82.8</v>
      </c>
      <c r="D89" s="7">
        <f t="shared" si="9"/>
        <v>41.4</v>
      </c>
      <c r="E89" s="7" t="s">
        <v>183</v>
      </c>
      <c r="F89" s="8">
        <v>65</v>
      </c>
      <c r="G89" s="8">
        <f t="shared" si="10"/>
        <v>9.75</v>
      </c>
      <c r="H89" s="8">
        <v>0</v>
      </c>
      <c r="I89" s="8">
        <f t="shared" si="11"/>
        <v>0</v>
      </c>
      <c r="J89" s="8" t="s">
        <v>190</v>
      </c>
      <c r="K89" s="18">
        <v>83.48</v>
      </c>
    </row>
    <row r="90" s="2" customFormat="1" ht="23" customHeight="1" spans="1:11">
      <c r="A90" s="9" t="s">
        <v>180</v>
      </c>
      <c r="B90" s="7" t="s">
        <v>194</v>
      </c>
      <c r="C90" s="7">
        <v>81.8</v>
      </c>
      <c r="D90" s="7">
        <f t="shared" si="9"/>
        <v>40.9</v>
      </c>
      <c r="E90" s="7" t="s">
        <v>195</v>
      </c>
      <c r="F90" s="8">
        <v>65</v>
      </c>
      <c r="G90" s="8">
        <f t="shared" si="10"/>
        <v>9.75</v>
      </c>
      <c r="H90" s="8">
        <v>45</v>
      </c>
      <c r="I90" s="8">
        <f t="shared" si="11"/>
        <v>6.75</v>
      </c>
      <c r="J90" s="8" t="s">
        <v>195</v>
      </c>
      <c r="K90" s="18">
        <v>84.34</v>
      </c>
    </row>
    <row r="91" s="2" customFormat="1" ht="23" customHeight="1" spans="1:11">
      <c r="A91" s="9" t="s">
        <v>180</v>
      </c>
      <c r="B91" s="7" t="s">
        <v>196</v>
      </c>
      <c r="C91" s="7">
        <v>80.7</v>
      </c>
      <c r="D91" s="7">
        <f t="shared" si="9"/>
        <v>40.35</v>
      </c>
      <c r="E91" s="7" t="s">
        <v>197</v>
      </c>
      <c r="F91" s="8">
        <v>85</v>
      </c>
      <c r="G91" s="8">
        <f t="shared" si="10"/>
        <v>12.75</v>
      </c>
      <c r="H91" s="8">
        <v>75</v>
      </c>
      <c r="I91" s="8">
        <f t="shared" si="11"/>
        <v>11.25</v>
      </c>
      <c r="J91" s="8" t="s">
        <v>197</v>
      </c>
      <c r="K91" s="18">
        <v>75.7</v>
      </c>
    </row>
    <row r="92" s="2" customFormat="1" ht="23" customHeight="1" spans="1:11">
      <c r="A92" s="9" t="s">
        <v>180</v>
      </c>
      <c r="B92" s="7" t="s">
        <v>198</v>
      </c>
      <c r="C92" s="7">
        <v>78.4</v>
      </c>
      <c r="D92" s="7">
        <f t="shared" si="9"/>
        <v>39.2</v>
      </c>
      <c r="E92" s="7" t="s">
        <v>186</v>
      </c>
      <c r="F92" s="8">
        <v>65</v>
      </c>
      <c r="G92" s="8">
        <f t="shared" si="10"/>
        <v>9.75</v>
      </c>
      <c r="H92" s="8">
        <v>65</v>
      </c>
      <c r="I92" s="8">
        <f t="shared" si="11"/>
        <v>9.75</v>
      </c>
      <c r="J92" s="8" t="s">
        <v>199</v>
      </c>
      <c r="K92" s="18">
        <v>80.54</v>
      </c>
    </row>
    <row r="93" s="2" customFormat="1" ht="23" customHeight="1" spans="1:11">
      <c r="A93" s="9" t="s">
        <v>180</v>
      </c>
      <c r="B93" s="7" t="s">
        <v>200</v>
      </c>
      <c r="C93" s="7">
        <v>77.2</v>
      </c>
      <c r="D93" s="7">
        <f t="shared" si="9"/>
        <v>38.6</v>
      </c>
      <c r="E93" s="7" t="s">
        <v>199</v>
      </c>
      <c r="F93" s="8">
        <v>85</v>
      </c>
      <c r="G93" s="8">
        <f t="shared" si="10"/>
        <v>12.75</v>
      </c>
      <c r="H93" s="8">
        <v>0</v>
      </c>
      <c r="I93" s="8">
        <f t="shared" si="11"/>
        <v>0</v>
      </c>
      <c r="J93" s="8" t="s">
        <v>185</v>
      </c>
      <c r="K93" s="18">
        <v>82.42</v>
      </c>
    </row>
    <row r="94" s="2" customFormat="1" spans="1:11">
      <c r="A94" s="41"/>
      <c r="B94" s="41"/>
      <c r="C94" s="46"/>
      <c r="D94" s="46"/>
      <c r="E94" s="47"/>
      <c r="F94" s="48"/>
      <c r="G94" s="48"/>
      <c r="H94" s="48"/>
      <c r="I94" s="42"/>
      <c r="J94" s="42"/>
      <c r="K94" s="43"/>
    </row>
    <row r="95" s="2" customFormat="1" spans="1:11">
      <c r="A95" s="41"/>
      <c r="B95" s="41"/>
      <c r="C95" s="46"/>
      <c r="D95" s="46"/>
      <c r="E95" s="47"/>
      <c r="F95" s="48"/>
      <c r="G95" s="48"/>
      <c r="H95" s="48"/>
      <c r="I95" s="42"/>
      <c r="J95" s="42"/>
      <c r="K95" s="43"/>
    </row>
    <row r="96" s="2" customFormat="1" spans="1:11">
      <c r="A96" s="41"/>
      <c r="B96" s="41"/>
      <c r="C96" s="46"/>
      <c r="D96" s="46"/>
      <c r="E96" s="47"/>
      <c r="F96" s="48"/>
      <c r="G96" s="48"/>
      <c r="H96" s="48"/>
      <c r="I96" s="42"/>
      <c r="J96" s="42"/>
      <c r="K96" s="43"/>
    </row>
    <row r="97" s="2" customFormat="1" spans="1:11">
      <c r="A97" s="41"/>
      <c r="B97" s="41"/>
      <c r="C97" s="46"/>
      <c r="D97" s="46"/>
      <c r="E97" s="47"/>
      <c r="F97" s="48"/>
      <c r="G97" s="48"/>
      <c r="H97" s="48"/>
      <c r="I97" s="42"/>
      <c r="J97" s="42"/>
      <c r="K97" s="43"/>
    </row>
    <row r="98" s="2" customFormat="1" spans="1:11">
      <c r="A98" s="41"/>
      <c r="B98" s="41"/>
      <c r="C98" s="46"/>
      <c r="D98" s="46"/>
      <c r="E98" s="47"/>
      <c r="F98" s="48"/>
      <c r="G98" s="48"/>
      <c r="H98" s="48"/>
      <c r="I98" s="42"/>
      <c r="J98" s="42"/>
      <c r="K98" s="43"/>
    </row>
    <row r="99" s="2" customFormat="1" spans="1:11">
      <c r="A99" s="41"/>
      <c r="B99" s="41"/>
      <c r="C99" s="46"/>
      <c r="D99" s="46"/>
      <c r="E99" s="47"/>
      <c r="F99" s="48"/>
      <c r="G99" s="48"/>
      <c r="H99" s="48"/>
      <c r="I99" s="42"/>
      <c r="J99" s="42"/>
      <c r="K99" s="43"/>
    </row>
    <row r="100" s="2" customFormat="1" spans="1:11">
      <c r="A100" s="41"/>
      <c r="B100" s="41"/>
      <c r="C100" s="46"/>
      <c r="D100" s="46"/>
      <c r="E100" s="47"/>
      <c r="F100" s="48"/>
      <c r="G100" s="48"/>
      <c r="H100" s="48"/>
      <c r="I100" s="42"/>
      <c r="J100" s="42"/>
      <c r="K100" s="43"/>
    </row>
  </sheetData>
  <autoFilter ref="J1:J100">
    <extLst/>
  </autoFilter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opLeftCell="A21" workbookViewId="0">
      <selection activeCell="A24" sqref="A24:K33"/>
    </sheetView>
  </sheetViews>
  <sheetFormatPr defaultColWidth="8.88888888888889" defaultRowHeight="14.4"/>
  <cols>
    <col min="3" max="9" width="8.88888888888889" customWidth="1"/>
    <col min="11" max="11" width="9.66666666666667"/>
  </cols>
  <sheetData>
    <row r="1" spans="11:11">
      <c r="K1" t="s">
        <v>201</v>
      </c>
    </row>
    <row r="2" s="39" customFormat="1" ht="69.6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21" t="s">
        <v>11</v>
      </c>
    </row>
    <row r="3" s="2" customFormat="1" ht="23" customHeight="1" spans="1:11">
      <c r="A3" s="6" t="s">
        <v>13</v>
      </c>
      <c r="B3" s="7" t="s">
        <v>151</v>
      </c>
      <c r="C3" s="7">
        <v>71.5</v>
      </c>
      <c r="D3" s="7">
        <f t="shared" ref="D3:D33" si="0">C3*0.5</f>
        <v>35.75</v>
      </c>
      <c r="E3" s="7" t="s">
        <v>24</v>
      </c>
      <c r="F3" s="8">
        <v>100</v>
      </c>
      <c r="G3" s="8">
        <f t="shared" ref="G3:G33" si="1">F3*0.15</f>
        <v>15</v>
      </c>
      <c r="H3" s="8">
        <v>0</v>
      </c>
      <c r="I3" s="8">
        <f t="shared" ref="I3:I33" si="2">H3*0.15</f>
        <v>0</v>
      </c>
      <c r="J3" s="8" t="s">
        <v>152</v>
      </c>
      <c r="K3" s="40">
        <v>81.28</v>
      </c>
    </row>
    <row r="4" s="2" customFormat="1" ht="23" customHeight="1" spans="1:11">
      <c r="A4" s="6" t="s">
        <v>13</v>
      </c>
      <c r="B4" s="7" t="s">
        <v>132</v>
      </c>
      <c r="C4" s="7">
        <v>73.9</v>
      </c>
      <c r="D4" s="7">
        <f t="shared" si="0"/>
        <v>36.95</v>
      </c>
      <c r="E4" s="7" t="s">
        <v>133</v>
      </c>
      <c r="F4" s="8">
        <v>45</v>
      </c>
      <c r="G4" s="8">
        <f t="shared" si="1"/>
        <v>6.75</v>
      </c>
      <c r="H4" s="8">
        <v>0</v>
      </c>
      <c r="I4" s="8">
        <f t="shared" si="2"/>
        <v>0</v>
      </c>
      <c r="J4" s="8" t="s">
        <v>134</v>
      </c>
      <c r="K4" s="40">
        <v>78.38</v>
      </c>
    </row>
    <row r="5" s="2" customFormat="1" ht="23" customHeight="1" spans="1:11">
      <c r="A5" s="6" t="s">
        <v>13</v>
      </c>
      <c r="B5" s="7" t="s">
        <v>37</v>
      </c>
      <c r="C5" s="7">
        <v>86.5</v>
      </c>
      <c r="D5" s="7">
        <f t="shared" si="0"/>
        <v>43.25</v>
      </c>
      <c r="E5" s="7" t="s">
        <v>38</v>
      </c>
      <c r="F5" s="8">
        <v>55</v>
      </c>
      <c r="G5" s="8">
        <f t="shared" si="1"/>
        <v>8.25</v>
      </c>
      <c r="H5" s="8">
        <v>0</v>
      </c>
      <c r="I5" s="8">
        <f t="shared" si="2"/>
        <v>0</v>
      </c>
      <c r="J5" s="8" t="s">
        <v>39</v>
      </c>
      <c r="K5" s="40">
        <v>82.96</v>
      </c>
    </row>
    <row r="6" s="2" customFormat="1" ht="23" customHeight="1" spans="1:11">
      <c r="A6" s="6" t="s">
        <v>13</v>
      </c>
      <c r="B6" s="7" t="s">
        <v>14</v>
      </c>
      <c r="C6" s="7">
        <v>93.4</v>
      </c>
      <c r="D6" s="7">
        <f t="shared" si="0"/>
        <v>46.7</v>
      </c>
      <c r="E6" s="7" t="s">
        <v>15</v>
      </c>
      <c r="F6" s="8">
        <v>70</v>
      </c>
      <c r="G6" s="8">
        <f t="shared" si="1"/>
        <v>10.5</v>
      </c>
      <c r="H6" s="8">
        <v>55</v>
      </c>
      <c r="I6" s="8">
        <f t="shared" si="2"/>
        <v>8.25</v>
      </c>
      <c r="J6" s="8" t="s">
        <v>16</v>
      </c>
      <c r="K6" s="40">
        <v>83.26</v>
      </c>
    </row>
    <row r="7" s="2" customFormat="1" ht="23" customHeight="1" spans="1:11">
      <c r="A7" s="6" t="s">
        <v>13</v>
      </c>
      <c r="B7" s="7" t="s">
        <v>135</v>
      </c>
      <c r="C7" s="7">
        <v>73.8</v>
      </c>
      <c r="D7" s="7">
        <f t="shared" si="0"/>
        <v>36.9</v>
      </c>
      <c r="E7" s="7" t="s">
        <v>136</v>
      </c>
      <c r="F7" s="8">
        <v>95</v>
      </c>
      <c r="G7" s="8">
        <f t="shared" si="1"/>
        <v>14.25</v>
      </c>
      <c r="H7" s="8">
        <v>40</v>
      </c>
      <c r="I7" s="8">
        <f t="shared" si="2"/>
        <v>6</v>
      </c>
      <c r="J7" s="8" t="s">
        <v>95</v>
      </c>
      <c r="K7" s="40">
        <v>80.88</v>
      </c>
    </row>
    <row r="8" s="2" customFormat="1" ht="23" customHeight="1" spans="1:11">
      <c r="A8" s="6" t="s">
        <v>13</v>
      </c>
      <c r="B8" s="7" t="s">
        <v>176</v>
      </c>
      <c r="C8" s="7">
        <v>63.8</v>
      </c>
      <c r="D8" s="7">
        <f t="shared" si="0"/>
        <v>31.9</v>
      </c>
      <c r="E8" s="7" t="s">
        <v>134</v>
      </c>
      <c r="F8" s="8">
        <v>55</v>
      </c>
      <c r="G8" s="8">
        <f t="shared" si="1"/>
        <v>8.25</v>
      </c>
      <c r="H8" s="8">
        <v>0</v>
      </c>
      <c r="I8" s="8">
        <f t="shared" si="2"/>
        <v>0</v>
      </c>
      <c r="J8" s="8" t="s">
        <v>59</v>
      </c>
      <c r="K8" s="40">
        <v>82.16</v>
      </c>
    </row>
    <row r="9" s="2" customFormat="1" ht="23" customHeight="1" spans="1:11">
      <c r="A9" s="6" t="s">
        <v>13</v>
      </c>
      <c r="B9" s="7" t="s">
        <v>125</v>
      </c>
      <c r="C9" s="7">
        <v>74.9</v>
      </c>
      <c r="D9" s="7">
        <f t="shared" si="0"/>
        <v>37.45</v>
      </c>
      <c r="E9" s="7" t="s">
        <v>126</v>
      </c>
      <c r="F9" s="8">
        <v>45</v>
      </c>
      <c r="G9" s="8">
        <f t="shared" si="1"/>
        <v>6.75</v>
      </c>
      <c r="H9" s="8">
        <v>0</v>
      </c>
      <c r="I9" s="8">
        <f t="shared" si="2"/>
        <v>0</v>
      </c>
      <c r="J9" s="8" t="s">
        <v>90</v>
      </c>
      <c r="K9" s="40">
        <v>81.46</v>
      </c>
    </row>
    <row r="10" s="2" customFormat="1" ht="23" customHeight="1" spans="1:11">
      <c r="A10" s="6" t="s">
        <v>13</v>
      </c>
      <c r="B10" s="7" t="s">
        <v>58</v>
      </c>
      <c r="C10" s="7">
        <v>82.6</v>
      </c>
      <c r="D10" s="7">
        <f t="shared" si="0"/>
        <v>41.3</v>
      </c>
      <c r="E10" s="7" t="s">
        <v>59</v>
      </c>
      <c r="F10" s="8">
        <v>60</v>
      </c>
      <c r="G10" s="8">
        <f t="shared" si="1"/>
        <v>9</v>
      </c>
      <c r="H10" s="8">
        <v>0</v>
      </c>
      <c r="I10" s="8">
        <f t="shared" si="2"/>
        <v>0</v>
      </c>
      <c r="J10" s="8" t="s">
        <v>41</v>
      </c>
      <c r="K10" s="40">
        <v>83.28</v>
      </c>
    </row>
    <row r="11" s="2" customFormat="1" ht="23" customHeight="1" spans="1:11">
      <c r="A11" s="6" t="s">
        <v>13</v>
      </c>
      <c r="B11" s="7" t="s">
        <v>94</v>
      </c>
      <c r="C11" s="7">
        <v>78.1</v>
      </c>
      <c r="D11" s="7">
        <f t="shared" si="0"/>
        <v>39.05</v>
      </c>
      <c r="E11" s="7" t="s">
        <v>95</v>
      </c>
      <c r="F11" s="8">
        <v>90</v>
      </c>
      <c r="G11" s="8">
        <f t="shared" si="1"/>
        <v>13.5</v>
      </c>
      <c r="H11" s="8">
        <v>70</v>
      </c>
      <c r="I11" s="8">
        <f t="shared" si="2"/>
        <v>10.5</v>
      </c>
      <c r="J11" s="8" t="s">
        <v>96</v>
      </c>
      <c r="K11" s="40">
        <v>82.2</v>
      </c>
    </row>
    <row r="12" s="2" customFormat="1" ht="23" customHeight="1" spans="1:11">
      <c r="A12" s="6" t="s">
        <v>13</v>
      </c>
      <c r="B12" s="7" t="s">
        <v>86</v>
      </c>
      <c r="C12" s="7">
        <v>79.3</v>
      </c>
      <c r="D12" s="7">
        <f t="shared" si="0"/>
        <v>39.65</v>
      </c>
      <c r="E12" s="7" t="s">
        <v>87</v>
      </c>
      <c r="F12" s="8">
        <v>60</v>
      </c>
      <c r="G12" s="8">
        <f t="shared" si="1"/>
        <v>9</v>
      </c>
      <c r="H12" s="8">
        <v>0</v>
      </c>
      <c r="I12" s="8">
        <f t="shared" si="2"/>
        <v>0</v>
      </c>
      <c r="J12" s="8" t="s">
        <v>88</v>
      </c>
      <c r="K12" s="40">
        <v>81.86</v>
      </c>
    </row>
    <row r="13" s="2" customFormat="1" ht="23" customHeight="1" spans="1:11">
      <c r="A13" s="6" t="s">
        <v>13</v>
      </c>
      <c r="B13" s="7" t="s">
        <v>123</v>
      </c>
      <c r="C13" s="7">
        <v>75.5</v>
      </c>
      <c r="D13" s="7">
        <f t="shared" si="0"/>
        <v>37.75</v>
      </c>
      <c r="E13" s="7" t="s">
        <v>124</v>
      </c>
      <c r="F13" s="8">
        <v>65</v>
      </c>
      <c r="G13" s="8">
        <f t="shared" si="1"/>
        <v>9.75</v>
      </c>
      <c r="H13" s="8">
        <v>0</v>
      </c>
      <c r="I13" s="8">
        <f t="shared" si="2"/>
        <v>0</v>
      </c>
      <c r="J13" s="8" t="s">
        <v>107</v>
      </c>
      <c r="K13" s="40">
        <v>79.18</v>
      </c>
    </row>
    <row r="14" s="2" customFormat="1" ht="23" customHeight="1" spans="1:11">
      <c r="A14" s="6" t="s">
        <v>13</v>
      </c>
      <c r="B14" s="7" t="s">
        <v>28</v>
      </c>
      <c r="C14" s="7">
        <v>87.2</v>
      </c>
      <c r="D14" s="7">
        <f t="shared" si="0"/>
        <v>43.6</v>
      </c>
      <c r="E14" s="7" t="s">
        <v>29</v>
      </c>
      <c r="F14" s="8">
        <v>55</v>
      </c>
      <c r="G14" s="8">
        <f t="shared" si="1"/>
        <v>8.25</v>
      </c>
      <c r="H14" s="8">
        <v>0</v>
      </c>
      <c r="I14" s="8">
        <f t="shared" si="2"/>
        <v>0</v>
      </c>
      <c r="J14" s="8" t="s">
        <v>30</v>
      </c>
      <c r="K14" s="40">
        <v>83.32</v>
      </c>
    </row>
    <row r="15" s="2" customFormat="1" ht="23" customHeight="1" spans="1:11">
      <c r="A15" s="6" t="s">
        <v>13</v>
      </c>
      <c r="B15" s="7" t="s">
        <v>128</v>
      </c>
      <c r="C15" s="7">
        <v>74.3</v>
      </c>
      <c r="D15" s="7">
        <f t="shared" si="0"/>
        <v>37.15</v>
      </c>
      <c r="E15" s="7" t="s">
        <v>129</v>
      </c>
      <c r="F15" s="8">
        <v>90</v>
      </c>
      <c r="G15" s="8">
        <f t="shared" si="1"/>
        <v>13.5</v>
      </c>
      <c r="H15" s="8">
        <v>100</v>
      </c>
      <c r="I15" s="8">
        <f t="shared" si="2"/>
        <v>15</v>
      </c>
      <c r="J15" s="8" t="s">
        <v>61</v>
      </c>
      <c r="K15" s="40">
        <v>82.6</v>
      </c>
    </row>
    <row r="16" s="2" customFormat="1" ht="23" customHeight="1" spans="1:11">
      <c r="A16" s="6" t="s">
        <v>13</v>
      </c>
      <c r="B16" s="7" t="s">
        <v>22</v>
      </c>
      <c r="C16" s="7">
        <v>88</v>
      </c>
      <c r="D16" s="7">
        <f t="shared" si="0"/>
        <v>44</v>
      </c>
      <c r="E16" s="7" t="s">
        <v>23</v>
      </c>
      <c r="F16" s="8">
        <v>75</v>
      </c>
      <c r="G16" s="8">
        <f t="shared" si="1"/>
        <v>11.25</v>
      </c>
      <c r="H16" s="8">
        <v>0</v>
      </c>
      <c r="I16" s="8">
        <f t="shared" si="2"/>
        <v>0</v>
      </c>
      <c r="J16" s="8" t="s">
        <v>24</v>
      </c>
      <c r="K16" s="40">
        <v>82.22</v>
      </c>
    </row>
    <row r="17" s="2" customFormat="1" ht="23" customHeight="1" spans="1:11">
      <c r="A17" s="6" t="s">
        <v>13</v>
      </c>
      <c r="B17" s="7" t="s">
        <v>163</v>
      </c>
      <c r="C17" s="7">
        <v>67.8</v>
      </c>
      <c r="D17" s="7">
        <f t="shared" si="0"/>
        <v>33.9</v>
      </c>
      <c r="E17" s="7" t="s">
        <v>114</v>
      </c>
      <c r="F17" s="8">
        <v>75</v>
      </c>
      <c r="G17" s="8">
        <f t="shared" si="1"/>
        <v>11.25</v>
      </c>
      <c r="H17" s="8">
        <v>65</v>
      </c>
      <c r="I17" s="8">
        <f t="shared" si="2"/>
        <v>9.75</v>
      </c>
      <c r="J17" s="8" t="s">
        <v>164</v>
      </c>
      <c r="K17" s="40">
        <v>83.24</v>
      </c>
    </row>
    <row r="18" s="2" customFormat="1" ht="23" customHeight="1" spans="1:11">
      <c r="A18" s="6" t="s">
        <v>13</v>
      </c>
      <c r="B18" s="7" t="s">
        <v>34</v>
      </c>
      <c r="C18" s="7">
        <v>86.6</v>
      </c>
      <c r="D18" s="7">
        <f t="shared" si="0"/>
        <v>43.3</v>
      </c>
      <c r="E18" s="7" t="s">
        <v>35</v>
      </c>
      <c r="F18" s="8">
        <v>55</v>
      </c>
      <c r="G18" s="8">
        <f t="shared" si="1"/>
        <v>8.25</v>
      </c>
      <c r="H18" s="8">
        <v>0</v>
      </c>
      <c r="I18" s="8">
        <f t="shared" si="2"/>
        <v>0</v>
      </c>
      <c r="J18" s="8" t="s">
        <v>36</v>
      </c>
      <c r="K18" s="40">
        <v>78.44</v>
      </c>
    </row>
    <row r="19" s="2" customFormat="1" ht="23" customHeight="1" spans="1:11">
      <c r="A19" s="6" t="s">
        <v>13</v>
      </c>
      <c r="B19" s="7" t="s">
        <v>130</v>
      </c>
      <c r="C19" s="7">
        <v>74.2</v>
      </c>
      <c r="D19" s="7">
        <f t="shared" si="0"/>
        <v>37.1</v>
      </c>
      <c r="E19" s="7" t="s">
        <v>120</v>
      </c>
      <c r="F19" s="8">
        <v>80</v>
      </c>
      <c r="G19" s="8">
        <f t="shared" si="1"/>
        <v>12</v>
      </c>
      <c r="H19" s="8">
        <v>0</v>
      </c>
      <c r="I19" s="8">
        <f t="shared" si="2"/>
        <v>0</v>
      </c>
      <c r="J19" s="8" t="s">
        <v>131</v>
      </c>
      <c r="K19" s="40">
        <v>81.48</v>
      </c>
    </row>
    <row r="20" s="2" customFormat="1" ht="23" customHeight="1" spans="1:11">
      <c r="A20" s="6" t="s">
        <v>13</v>
      </c>
      <c r="B20" s="7" t="s">
        <v>80</v>
      </c>
      <c r="C20" s="7">
        <v>79.6</v>
      </c>
      <c r="D20" s="7">
        <f t="shared" si="0"/>
        <v>39.8</v>
      </c>
      <c r="E20" s="7" t="s">
        <v>42</v>
      </c>
      <c r="F20" s="8">
        <v>85</v>
      </c>
      <c r="G20" s="8">
        <f t="shared" si="1"/>
        <v>12.75</v>
      </c>
      <c r="H20" s="8">
        <v>0</v>
      </c>
      <c r="I20" s="8">
        <f t="shared" si="2"/>
        <v>0</v>
      </c>
      <c r="J20" s="8" t="s">
        <v>81</v>
      </c>
      <c r="K20" s="40">
        <v>81.48</v>
      </c>
    </row>
    <row r="21" s="2" customFormat="1" ht="23" customHeight="1" spans="1:11">
      <c r="A21" s="6" t="s">
        <v>13</v>
      </c>
      <c r="B21" s="7" t="s">
        <v>137</v>
      </c>
      <c r="C21" s="7">
        <v>73.8</v>
      </c>
      <c r="D21" s="7">
        <f t="shared" si="0"/>
        <v>36.9</v>
      </c>
      <c r="E21" s="7" t="s">
        <v>21</v>
      </c>
      <c r="F21" s="8">
        <v>50</v>
      </c>
      <c r="G21" s="8">
        <f t="shared" si="1"/>
        <v>7.5</v>
      </c>
      <c r="H21" s="8">
        <v>0</v>
      </c>
      <c r="I21" s="8">
        <f t="shared" si="2"/>
        <v>0</v>
      </c>
      <c r="J21" s="8" t="s">
        <v>138</v>
      </c>
      <c r="K21" s="40">
        <v>80.44</v>
      </c>
    </row>
    <row r="22" s="2" customFormat="1" ht="23" customHeight="1" spans="1:11">
      <c r="A22" s="6" t="s">
        <v>13</v>
      </c>
      <c r="B22" s="7" t="s">
        <v>51</v>
      </c>
      <c r="C22" s="7">
        <v>83.3</v>
      </c>
      <c r="D22" s="7">
        <f t="shared" si="0"/>
        <v>41.65</v>
      </c>
      <c r="E22" s="7" t="s">
        <v>52</v>
      </c>
      <c r="F22" s="8">
        <v>70</v>
      </c>
      <c r="G22" s="8">
        <f t="shared" si="1"/>
        <v>10.5</v>
      </c>
      <c r="H22" s="8">
        <v>65</v>
      </c>
      <c r="I22" s="8">
        <f t="shared" si="2"/>
        <v>9.75</v>
      </c>
      <c r="J22" s="8" t="s">
        <v>47</v>
      </c>
      <c r="K22" s="40">
        <v>83.26</v>
      </c>
    </row>
    <row r="23" s="2" customFormat="1" ht="23" customHeight="1" spans="1:11">
      <c r="A23" s="6" t="s">
        <v>13</v>
      </c>
      <c r="B23" s="7" t="s">
        <v>177</v>
      </c>
      <c r="C23" s="7">
        <v>62.8</v>
      </c>
      <c r="D23" s="7">
        <f t="shared" si="0"/>
        <v>31.4</v>
      </c>
      <c r="E23" s="7" t="s">
        <v>145</v>
      </c>
      <c r="F23" s="8">
        <v>85</v>
      </c>
      <c r="G23" s="8">
        <f t="shared" si="1"/>
        <v>12.75</v>
      </c>
      <c r="H23" s="8">
        <v>0</v>
      </c>
      <c r="I23" s="8">
        <f t="shared" si="2"/>
        <v>0</v>
      </c>
      <c r="J23" s="8" t="s">
        <v>78</v>
      </c>
      <c r="K23" s="40">
        <v>78.96</v>
      </c>
    </row>
    <row r="24" ht="17.4" spans="1:11">
      <c r="A24" s="9" t="s">
        <v>180</v>
      </c>
      <c r="B24" s="7" t="s">
        <v>181</v>
      </c>
      <c r="C24" s="7">
        <v>86.4</v>
      </c>
      <c r="D24" s="7">
        <f t="shared" si="0"/>
        <v>43.2</v>
      </c>
      <c r="E24" s="7" t="s">
        <v>182</v>
      </c>
      <c r="F24" s="8">
        <v>80</v>
      </c>
      <c r="G24" s="8">
        <f t="shared" si="1"/>
        <v>12</v>
      </c>
      <c r="H24" s="8">
        <v>50</v>
      </c>
      <c r="I24" s="8">
        <f t="shared" si="2"/>
        <v>7.5</v>
      </c>
      <c r="J24" s="8" t="s">
        <v>183</v>
      </c>
      <c r="K24" s="18">
        <v>79.42</v>
      </c>
    </row>
    <row r="25" ht="17.4" spans="1:11">
      <c r="A25" s="9" t="s">
        <v>180</v>
      </c>
      <c r="B25" s="7" t="s">
        <v>184</v>
      </c>
      <c r="C25" s="7">
        <v>86.1</v>
      </c>
      <c r="D25" s="7">
        <f t="shared" si="0"/>
        <v>43.05</v>
      </c>
      <c r="E25" s="7" t="s">
        <v>185</v>
      </c>
      <c r="F25" s="8">
        <v>0</v>
      </c>
      <c r="G25" s="8">
        <f t="shared" si="1"/>
        <v>0</v>
      </c>
      <c r="H25" s="8">
        <v>0</v>
      </c>
      <c r="I25" s="8">
        <f t="shared" si="2"/>
        <v>0</v>
      </c>
      <c r="J25" s="8" t="s">
        <v>186</v>
      </c>
      <c r="K25" s="18">
        <v>81.34</v>
      </c>
    </row>
    <row r="26" ht="17.4" spans="1:11">
      <c r="A26" s="9" t="s">
        <v>180</v>
      </c>
      <c r="B26" s="7" t="s">
        <v>187</v>
      </c>
      <c r="C26" s="7">
        <v>84.3</v>
      </c>
      <c r="D26" s="7">
        <f t="shared" si="0"/>
        <v>42.15</v>
      </c>
      <c r="E26" s="7" t="s">
        <v>188</v>
      </c>
      <c r="F26" s="8">
        <v>65</v>
      </c>
      <c r="G26" s="8">
        <f t="shared" si="1"/>
        <v>9.75</v>
      </c>
      <c r="H26" s="8">
        <v>0</v>
      </c>
      <c r="I26" s="8">
        <f t="shared" si="2"/>
        <v>0</v>
      </c>
      <c r="J26" s="8" t="s">
        <v>188</v>
      </c>
      <c r="K26" s="18">
        <v>82.52</v>
      </c>
    </row>
    <row r="27" ht="17.4" spans="1:11">
      <c r="A27" s="9" t="s">
        <v>180</v>
      </c>
      <c r="B27" s="7" t="s">
        <v>189</v>
      </c>
      <c r="C27" s="7">
        <v>84</v>
      </c>
      <c r="D27" s="7">
        <f t="shared" si="0"/>
        <v>42</v>
      </c>
      <c r="E27" s="7" t="s">
        <v>190</v>
      </c>
      <c r="F27" s="8">
        <v>80</v>
      </c>
      <c r="G27" s="8">
        <f t="shared" si="1"/>
        <v>12</v>
      </c>
      <c r="H27" s="8">
        <v>35</v>
      </c>
      <c r="I27" s="8">
        <f t="shared" si="2"/>
        <v>5.25</v>
      </c>
      <c r="J27" s="8" t="s">
        <v>191</v>
      </c>
      <c r="K27" s="18">
        <v>82.7</v>
      </c>
    </row>
    <row r="28" ht="17.4" spans="1:11">
      <c r="A28" s="9" t="s">
        <v>180</v>
      </c>
      <c r="B28" s="7" t="s">
        <v>192</v>
      </c>
      <c r="C28" s="7">
        <v>83.2</v>
      </c>
      <c r="D28" s="7">
        <f t="shared" si="0"/>
        <v>41.6</v>
      </c>
      <c r="E28" s="7" t="s">
        <v>191</v>
      </c>
      <c r="F28" s="8">
        <v>90</v>
      </c>
      <c r="G28" s="8">
        <f t="shared" si="1"/>
        <v>13.5</v>
      </c>
      <c r="H28" s="8">
        <v>75</v>
      </c>
      <c r="I28" s="8">
        <f t="shared" si="2"/>
        <v>11.25</v>
      </c>
      <c r="J28" s="8" t="s">
        <v>182</v>
      </c>
      <c r="K28" s="18">
        <v>80.2</v>
      </c>
    </row>
    <row r="29" ht="17.4" spans="1:11">
      <c r="A29" s="9" t="s">
        <v>180</v>
      </c>
      <c r="B29" s="7" t="s">
        <v>193</v>
      </c>
      <c r="C29" s="7">
        <v>82.8</v>
      </c>
      <c r="D29" s="7">
        <f t="shared" si="0"/>
        <v>41.4</v>
      </c>
      <c r="E29" s="7" t="s">
        <v>183</v>
      </c>
      <c r="F29" s="8">
        <v>65</v>
      </c>
      <c r="G29" s="8">
        <f t="shared" si="1"/>
        <v>9.75</v>
      </c>
      <c r="H29" s="8">
        <v>0</v>
      </c>
      <c r="I29" s="8">
        <f t="shared" si="2"/>
        <v>0</v>
      </c>
      <c r="J29" s="8" t="s">
        <v>190</v>
      </c>
      <c r="K29" s="18">
        <v>83.48</v>
      </c>
    </row>
    <row r="30" ht="17.4" spans="1:11">
      <c r="A30" s="9" t="s">
        <v>180</v>
      </c>
      <c r="B30" s="7" t="s">
        <v>194</v>
      </c>
      <c r="C30" s="7">
        <v>81.8</v>
      </c>
      <c r="D30" s="7">
        <f t="shared" si="0"/>
        <v>40.9</v>
      </c>
      <c r="E30" s="7" t="s">
        <v>195</v>
      </c>
      <c r="F30" s="8">
        <v>65</v>
      </c>
      <c r="G30" s="8">
        <f t="shared" si="1"/>
        <v>9.75</v>
      </c>
      <c r="H30" s="8">
        <v>45</v>
      </c>
      <c r="I30" s="8">
        <f t="shared" si="2"/>
        <v>6.75</v>
      </c>
      <c r="J30" s="8" t="s">
        <v>195</v>
      </c>
      <c r="K30" s="18">
        <v>84.34</v>
      </c>
    </row>
    <row r="31" ht="17.4" spans="1:11">
      <c r="A31" s="9" t="s">
        <v>180</v>
      </c>
      <c r="B31" s="7" t="s">
        <v>196</v>
      </c>
      <c r="C31" s="7">
        <v>80.7</v>
      </c>
      <c r="D31" s="7">
        <f t="shared" si="0"/>
        <v>40.35</v>
      </c>
      <c r="E31" s="7" t="s">
        <v>197</v>
      </c>
      <c r="F31" s="8">
        <v>85</v>
      </c>
      <c r="G31" s="8">
        <f t="shared" si="1"/>
        <v>12.75</v>
      </c>
      <c r="H31" s="8">
        <v>75</v>
      </c>
      <c r="I31" s="8">
        <f t="shared" si="2"/>
        <v>11.25</v>
      </c>
      <c r="J31" s="8" t="s">
        <v>197</v>
      </c>
      <c r="K31" s="18">
        <v>75.7</v>
      </c>
    </row>
    <row r="32" ht="17.4" spans="1:11">
      <c r="A32" s="9" t="s">
        <v>180</v>
      </c>
      <c r="B32" s="7" t="s">
        <v>198</v>
      </c>
      <c r="C32" s="7">
        <v>78.4</v>
      </c>
      <c r="D32" s="7">
        <f t="shared" si="0"/>
        <v>39.2</v>
      </c>
      <c r="E32" s="7" t="s">
        <v>186</v>
      </c>
      <c r="F32" s="8">
        <v>65</v>
      </c>
      <c r="G32" s="8">
        <f t="shared" si="1"/>
        <v>9.75</v>
      </c>
      <c r="H32" s="8">
        <v>65</v>
      </c>
      <c r="I32" s="8">
        <f t="shared" si="2"/>
        <v>9.75</v>
      </c>
      <c r="J32" s="8" t="s">
        <v>199</v>
      </c>
      <c r="K32" s="18">
        <v>80.54</v>
      </c>
    </row>
    <row r="33" ht="17.4" spans="1:11">
      <c r="A33" s="9" t="s">
        <v>180</v>
      </c>
      <c r="B33" s="7" t="s">
        <v>200</v>
      </c>
      <c r="C33" s="7">
        <v>77.2</v>
      </c>
      <c r="D33" s="7">
        <f t="shared" si="0"/>
        <v>38.6</v>
      </c>
      <c r="E33" s="7" t="s">
        <v>199</v>
      </c>
      <c r="F33" s="8">
        <v>85</v>
      </c>
      <c r="G33" s="8">
        <f t="shared" si="1"/>
        <v>12.75</v>
      </c>
      <c r="H33" s="8">
        <v>0</v>
      </c>
      <c r="I33" s="8">
        <f t="shared" si="2"/>
        <v>0</v>
      </c>
      <c r="J33" s="8" t="s">
        <v>185</v>
      </c>
      <c r="K33" s="18">
        <v>82.42</v>
      </c>
    </row>
  </sheetData>
  <pageMargins left="0.275" right="0.393055555555556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opLeftCell="A24" workbookViewId="0">
      <selection activeCell="A1" sqref="A$1:K$1048576"/>
    </sheetView>
  </sheetViews>
  <sheetFormatPr defaultColWidth="8.88888888888889" defaultRowHeight="15.6"/>
  <cols>
    <col min="3" max="7" width="8.88888888888889" hidden="1" customWidth="1"/>
    <col min="8" max="9" width="8.88888888888889" style="32" hidden="1" customWidth="1"/>
    <col min="10" max="10" width="8.88888888888889" style="32"/>
    <col min="11" max="11" width="9.66666666666667" style="32"/>
  </cols>
  <sheetData>
    <row r="1" spans="11:11">
      <c r="K1" s="32" t="s">
        <v>202</v>
      </c>
    </row>
    <row r="2" s="39" customFormat="1" ht="77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21" t="s">
        <v>11</v>
      </c>
    </row>
    <row r="3" s="2" customFormat="1" ht="23" customHeight="1" spans="1:11">
      <c r="A3" s="6" t="s">
        <v>13</v>
      </c>
      <c r="B3" s="7" t="s">
        <v>65</v>
      </c>
      <c r="C3" s="7">
        <v>81</v>
      </c>
      <c r="D3" s="7">
        <f t="shared" ref="D3:D31" si="0">C3*0.5</f>
        <v>40.5</v>
      </c>
      <c r="E3" s="7" t="s">
        <v>66</v>
      </c>
      <c r="F3" s="8">
        <v>85</v>
      </c>
      <c r="G3" s="8">
        <f t="shared" ref="G3:G31" si="1">F3*0.15</f>
        <v>12.75</v>
      </c>
      <c r="H3" s="8">
        <v>0</v>
      </c>
      <c r="I3" s="8">
        <f t="shared" ref="I3:I31" si="2">H3*0.15</f>
        <v>0</v>
      </c>
      <c r="J3" s="8" t="s">
        <v>67</v>
      </c>
      <c r="K3" s="14">
        <v>75.32</v>
      </c>
    </row>
    <row r="4" s="2" customFormat="1" ht="23" customHeight="1" spans="1:11">
      <c r="A4" s="6" t="s">
        <v>13</v>
      </c>
      <c r="B4" s="7" t="s">
        <v>118</v>
      </c>
      <c r="C4" s="7">
        <v>76.2</v>
      </c>
      <c r="D4" s="7">
        <f t="shared" si="0"/>
        <v>38.1</v>
      </c>
      <c r="E4" s="7" t="s">
        <v>119</v>
      </c>
      <c r="F4" s="8">
        <v>75</v>
      </c>
      <c r="G4" s="8">
        <f t="shared" si="1"/>
        <v>11.25</v>
      </c>
      <c r="H4" s="8">
        <v>40</v>
      </c>
      <c r="I4" s="8">
        <f t="shared" si="2"/>
        <v>6</v>
      </c>
      <c r="J4" s="8" t="s">
        <v>120</v>
      </c>
      <c r="K4" s="14">
        <v>78.36</v>
      </c>
    </row>
    <row r="5" s="2" customFormat="1" ht="23" customHeight="1" spans="1:11">
      <c r="A5" s="6" t="s">
        <v>13</v>
      </c>
      <c r="B5" s="7" t="s">
        <v>170</v>
      </c>
      <c r="C5" s="7">
        <v>64.7</v>
      </c>
      <c r="D5" s="7">
        <f t="shared" si="0"/>
        <v>32.35</v>
      </c>
      <c r="E5" s="7" t="s">
        <v>171</v>
      </c>
      <c r="F5" s="8">
        <v>65</v>
      </c>
      <c r="G5" s="8">
        <f t="shared" si="1"/>
        <v>9.75</v>
      </c>
      <c r="H5" s="8">
        <v>0</v>
      </c>
      <c r="I5" s="8">
        <f t="shared" si="2"/>
        <v>0</v>
      </c>
      <c r="J5" s="8" t="s">
        <v>172</v>
      </c>
      <c r="K5" s="14">
        <v>71.62</v>
      </c>
    </row>
    <row r="6" s="2" customFormat="1" ht="23" customHeight="1" spans="1:11">
      <c r="A6" s="6" t="s">
        <v>13</v>
      </c>
      <c r="B6" s="7" t="s">
        <v>109</v>
      </c>
      <c r="C6" s="7">
        <v>76.8</v>
      </c>
      <c r="D6" s="7">
        <f t="shared" si="0"/>
        <v>38.4</v>
      </c>
      <c r="E6" s="7" t="s">
        <v>33</v>
      </c>
      <c r="F6" s="8">
        <v>75</v>
      </c>
      <c r="G6" s="8">
        <f t="shared" si="1"/>
        <v>11.25</v>
      </c>
      <c r="H6" s="8">
        <v>55</v>
      </c>
      <c r="I6" s="8">
        <f t="shared" si="2"/>
        <v>8.25</v>
      </c>
      <c r="J6" s="8" t="s">
        <v>104</v>
      </c>
      <c r="K6" s="14">
        <v>83.02</v>
      </c>
    </row>
    <row r="7" s="2" customFormat="1" ht="23" customHeight="1" spans="1:11">
      <c r="A7" s="6" t="s">
        <v>13</v>
      </c>
      <c r="B7" s="7" t="s">
        <v>144</v>
      </c>
      <c r="C7" s="7">
        <v>72.1</v>
      </c>
      <c r="D7" s="7">
        <f t="shared" si="0"/>
        <v>36.05</v>
      </c>
      <c r="E7" s="7" t="s">
        <v>131</v>
      </c>
      <c r="F7" s="8">
        <v>85</v>
      </c>
      <c r="G7" s="8">
        <f t="shared" si="1"/>
        <v>12.75</v>
      </c>
      <c r="H7" s="8">
        <v>0</v>
      </c>
      <c r="I7" s="8">
        <f t="shared" si="2"/>
        <v>0</v>
      </c>
      <c r="J7" s="8" t="s">
        <v>145</v>
      </c>
      <c r="K7" s="14">
        <v>82.02</v>
      </c>
    </row>
    <row r="8" s="2" customFormat="1" ht="23" customHeight="1" spans="1:11">
      <c r="A8" s="6" t="s">
        <v>13</v>
      </c>
      <c r="B8" s="7" t="s">
        <v>103</v>
      </c>
      <c r="C8" s="7">
        <v>77.3</v>
      </c>
      <c r="D8" s="7">
        <f t="shared" si="0"/>
        <v>38.65</v>
      </c>
      <c r="E8" s="7" t="s">
        <v>104</v>
      </c>
      <c r="F8" s="8">
        <v>60</v>
      </c>
      <c r="G8" s="8">
        <f t="shared" si="1"/>
        <v>9</v>
      </c>
      <c r="H8" s="8">
        <v>0</v>
      </c>
      <c r="I8" s="8">
        <f t="shared" si="2"/>
        <v>0</v>
      </c>
      <c r="J8" s="8" t="s">
        <v>92</v>
      </c>
      <c r="K8" s="14">
        <v>83.14</v>
      </c>
    </row>
    <row r="9" s="2" customFormat="1" ht="23" customHeight="1" spans="1:11">
      <c r="A9" s="6" t="s">
        <v>13</v>
      </c>
      <c r="B9" s="7" t="s">
        <v>166</v>
      </c>
      <c r="C9" s="7">
        <v>66.5</v>
      </c>
      <c r="D9" s="7">
        <f t="shared" si="0"/>
        <v>33.25</v>
      </c>
      <c r="E9" s="7" t="s">
        <v>67</v>
      </c>
      <c r="F9" s="8">
        <v>65</v>
      </c>
      <c r="G9" s="8">
        <f t="shared" si="1"/>
        <v>9.75</v>
      </c>
      <c r="H9" s="8">
        <v>0</v>
      </c>
      <c r="I9" s="8">
        <f t="shared" si="2"/>
        <v>0</v>
      </c>
      <c r="J9" s="8" t="s">
        <v>64</v>
      </c>
      <c r="K9" s="14">
        <v>80.58</v>
      </c>
    </row>
    <row r="10" s="2" customFormat="1" ht="23" customHeight="1" spans="1:11">
      <c r="A10" s="6" t="s">
        <v>13</v>
      </c>
      <c r="B10" s="7" t="s">
        <v>157</v>
      </c>
      <c r="C10" s="7">
        <v>70.2</v>
      </c>
      <c r="D10" s="7">
        <f t="shared" si="0"/>
        <v>35.1</v>
      </c>
      <c r="E10" s="7" t="s">
        <v>50</v>
      </c>
      <c r="F10" s="8">
        <v>100</v>
      </c>
      <c r="G10" s="8">
        <f t="shared" si="1"/>
        <v>15</v>
      </c>
      <c r="H10" s="8">
        <v>0</v>
      </c>
      <c r="I10" s="8">
        <f t="shared" si="2"/>
        <v>0</v>
      </c>
      <c r="J10" s="8" t="s">
        <v>150</v>
      </c>
      <c r="K10" s="14">
        <v>82.12</v>
      </c>
    </row>
    <row r="11" s="2" customFormat="1" ht="23" customHeight="1" spans="1:11">
      <c r="A11" s="6" t="s">
        <v>13</v>
      </c>
      <c r="B11" s="7" t="s">
        <v>178</v>
      </c>
      <c r="C11" s="7">
        <v>60.9</v>
      </c>
      <c r="D11" s="7">
        <f t="shared" si="0"/>
        <v>30.45</v>
      </c>
      <c r="E11" s="7" t="s">
        <v>138</v>
      </c>
      <c r="F11" s="8">
        <v>50</v>
      </c>
      <c r="G11" s="8">
        <f t="shared" si="1"/>
        <v>7.5</v>
      </c>
      <c r="H11" s="8">
        <v>0</v>
      </c>
      <c r="I11" s="8">
        <f t="shared" si="2"/>
        <v>0</v>
      </c>
      <c r="J11" s="8" t="s">
        <v>179</v>
      </c>
      <c r="K11" s="14">
        <v>76.44</v>
      </c>
    </row>
    <row r="12" s="2" customFormat="1" ht="23" customHeight="1" spans="1:11">
      <c r="A12" s="6" t="s">
        <v>13</v>
      </c>
      <c r="B12" s="7" t="s">
        <v>60</v>
      </c>
      <c r="C12" s="7">
        <v>82.2</v>
      </c>
      <c r="D12" s="7">
        <f t="shared" si="0"/>
        <v>41.1</v>
      </c>
      <c r="E12" s="7" t="s">
        <v>61</v>
      </c>
      <c r="F12" s="8">
        <v>75</v>
      </c>
      <c r="G12" s="8">
        <f t="shared" si="1"/>
        <v>11.25</v>
      </c>
      <c r="H12" s="8">
        <v>70</v>
      </c>
      <c r="I12" s="8">
        <f t="shared" si="2"/>
        <v>10.5</v>
      </c>
      <c r="J12" s="8" t="s">
        <v>62</v>
      </c>
      <c r="K12" s="14">
        <v>82.54</v>
      </c>
    </row>
    <row r="13" s="2" customFormat="1" ht="23" customHeight="1" spans="1:11">
      <c r="A13" s="6" t="s">
        <v>13</v>
      </c>
      <c r="B13" s="7" t="s">
        <v>77</v>
      </c>
      <c r="C13" s="7">
        <v>79.7</v>
      </c>
      <c r="D13" s="7">
        <f t="shared" si="0"/>
        <v>39.85</v>
      </c>
      <c r="E13" s="7" t="s">
        <v>78</v>
      </c>
      <c r="F13" s="8">
        <v>55</v>
      </c>
      <c r="G13" s="8">
        <f t="shared" si="1"/>
        <v>8.25</v>
      </c>
      <c r="H13" s="8">
        <v>0</v>
      </c>
      <c r="I13" s="8">
        <f t="shared" si="2"/>
        <v>0</v>
      </c>
      <c r="J13" s="8" t="s">
        <v>79</v>
      </c>
      <c r="K13" s="14">
        <v>80.14</v>
      </c>
    </row>
    <row r="14" s="2" customFormat="1" ht="23" customHeight="1" spans="1:11">
      <c r="A14" s="6" t="s">
        <v>13</v>
      </c>
      <c r="B14" s="7" t="s">
        <v>160</v>
      </c>
      <c r="C14" s="7">
        <v>69.6</v>
      </c>
      <c r="D14" s="7">
        <f t="shared" si="0"/>
        <v>34.8</v>
      </c>
      <c r="E14" s="7" t="s">
        <v>148</v>
      </c>
      <c r="F14" s="8">
        <v>85</v>
      </c>
      <c r="G14" s="8">
        <f t="shared" si="1"/>
        <v>12.75</v>
      </c>
      <c r="H14" s="8">
        <v>100</v>
      </c>
      <c r="I14" s="8">
        <f t="shared" si="2"/>
        <v>15</v>
      </c>
      <c r="J14" s="8" t="s">
        <v>136</v>
      </c>
      <c r="K14" s="14">
        <v>82.4</v>
      </c>
    </row>
    <row r="15" s="2" customFormat="1" ht="23" customHeight="1" spans="1:11">
      <c r="A15" s="6" t="s">
        <v>13</v>
      </c>
      <c r="B15" s="7" t="s">
        <v>97</v>
      </c>
      <c r="C15" s="7">
        <v>78.1</v>
      </c>
      <c r="D15" s="7">
        <f t="shared" si="0"/>
        <v>39.05</v>
      </c>
      <c r="E15" s="7" t="s">
        <v>98</v>
      </c>
      <c r="F15" s="8">
        <v>70</v>
      </c>
      <c r="G15" s="8">
        <f t="shared" si="1"/>
        <v>10.5</v>
      </c>
      <c r="H15" s="8">
        <v>0</v>
      </c>
      <c r="I15" s="8">
        <f t="shared" si="2"/>
        <v>0</v>
      </c>
      <c r="J15" s="8" t="s">
        <v>83</v>
      </c>
      <c r="K15" s="14">
        <v>78.14</v>
      </c>
    </row>
    <row r="16" s="2" customFormat="1" ht="23" customHeight="1" spans="1:11">
      <c r="A16" s="6" t="s">
        <v>13</v>
      </c>
      <c r="B16" s="7" t="s">
        <v>71</v>
      </c>
      <c r="C16" s="7">
        <v>80.6</v>
      </c>
      <c r="D16" s="7">
        <f t="shared" si="0"/>
        <v>40.3</v>
      </c>
      <c r="E16" s="7" t="s">
        <v>39</v>
      </c>
      <c r="F16" s="8">
        <v>75</v>
      </c>
      <c r="G16" s="8">
        <f t="shared" si="1"/>
        <v>11.25</v>
      </c>
      <c r="H16" s="8">
        <v>0</v>
      </c>
      <c r="I16" s="8">
        <f t="shared" si="2"/>
        <v>0</v>
      </c>
      <c r="J16" s="8" t="s">
        <v>72</v>
      </c>
      <c r="K16" s="14">
        <v>79.1</v>
      </c>
    </row>
    <row r="17" s="2" customFormat="1" ht="23" customHeight="1" spans="1:11">
      <c r="A17" s="6" t="s">
        <v>13</v>
      </c>
      <c r="B17" s="7" t="s">
        <v>46</v>
      </c>
      <c r="C17" s="7">
        <v>85.3</v>
      </c>
      <c r="D17" s="7">
        <f t="shared" si="0"/>
        <v>42.65</v>
      </c>
      <c r="E17" s="7" t="s">
        <v>47</v>
      </c>
      <c r="F17" s="8">
        <v>50</v>
      </c>
      <c r="G17" s="8">
        <f t="shared" si="1"/>
        <v>7.5</v>
      </c>
      <c r="H17" s="8">
        <v>50</v>
      </c>
      <c r="I17" s="8">
        <f t="shared" si="2"/>
        <v>7.5</v>
      </c>
      <c r="J17" s="8" t="s">
        <v>15</v>
      </c>
      <c r="K17" s="14">
        <v>79.7</v>
      </c>
    </row>
    <row r="18" s="2" customFormat="1" ht="23" customHeight="1" spans="1:11">
      <c r="A18" s="6" t="s">
        <v>13</v>
      </c>
      <c r="B18" s="7" t="s">
        <v>31</v>
      </c>
      <c r="C18" s="7">
        <v>87</v>
      </c>
      <c r="D18" s="7">
        <f t="shared" si="0"/>
        <v>43.5</v>
      </c>
      <c r="E18" s="7" t="s">
        <v>32</v>
      </c>
      <c r="F18" s="8">
        <v>95</v>
      </c>
      <c r="G18" s="8">
        <f t="shared" si="1"/>
        <v>14.25</v>
      </c>
      <c r="H18" s="8">
        <v>35</v>
      </c>
      <c r="I18" s="8">
        <f t="shared" si="2"/>
        <v>5.25</v>
      </c>
      <c r="J18" s="8" t="s">
        <v>33</v>
      </c>
      <c r="K18" s="14">
        <v>82.06</v>
      </c>
    </row>
    <row r="19" s="2" customFormat="1" ht="23" customHeight="1" spans="1:11">
      <c r="A19" s="6" t="s">
        <v>13</v>
      </c>
      <c r="B19" s="7" t="s">
        <v>75</v>
      </c>
      <c r="C19" s="7">
        <v>80.2</v>
      </c>
      <c r="D19" s="7">
        <f t="shared" si="0"/>
        <v>40.1</v>
      </c>
      <c r="E19" s="7" t="s">
        <v>76</v>
      </c>
      <c r="F19" s="8">
        <v>70</v>
      </c>
      <c r="G19" s="8">
        <f t="shared" si="1"/>
        <v>10.5</v>
      </c>
      <c r="H19" s="8">
        <v>0</v>
      </c>
      <c r="I19" s="8">
        <f t="shared" si="2"/>
        <v>0</v>
      </c>
      <c r="J19" s="8" t="s">
        <v>20</v>
      </c>
      <c r="K19" s="14">
        <v>77.7</v>
      </c>
    </row>
    <row r="20" s="2" customFormat="1" ht="23" customHeight="1" spans="1:11">
      <c r="A20" s="6" t="s">
        <v>13</v>
      </c>
      <c r="B20" s="7" t="s">
        <v>43</v>
      </c>
      <c r="C20" s="7">
        <v>85.4</v>
      </c>
      <c r="D20" s="7">
        <f t="shared" si="0"/>
        <v>42.7</v>
      </c>
      <c r="E20" s="7" t="s">
        <v>44</v>
      </c>
      <c r="F20" s="8">
        <v>75</v>
      </c>
      <c r="G20" s="8">
        <f t="shared" si="1"/>
        <v>11.25</v>
      </c>
      <c r="H20" s="8">
        <v>0</v>
      </c>
      <c r="I20" s="8">
        <f t="shared" si="2"/>
        <v>0</v>
      </c>
      <c r="J20" s="8" t="s">
        <v>45</v>
      </c>
      <c r="K20" s="14">
        <v>81.56</v>
      </c>
    </row>
    <row r="21" s="2" customFormat="1" ht="23" customHeight="1" spans="1:11">
      <c r="A21" s="6" t="s">
        <v>13</v>
      </c>
      <c r="B21" s="7" t="s">
        <v>106</v>
      </c>
      <c r="C21" s="7">
        <v>76.8</v>
      </c>
      <c r="D21" s="7">
        <f t="shared" si="0"/>
        <v>38.4</v>
      </c>
      <c r="E21" s="7" t="s">
        <v>107</v>
      </c>
      <c r="F21" s="8">
        <v>90</v>
      </c>
      <c r="G21" s="8">
        <f t="shared" si="1"/>
        <v>13.5</v>
      </c>
      <c r="H21" s="8">
        <v>0</v>
      </c>
      <c r="I21" s="8">
        <f t="shared" si="2"/>
        <v>0</v>
      </c>
      <c r="J21" s="8" t="s">
        <v>108</v>
      </c>
      <c r="K21" s="14">
        <v>80.36</v>
      </c>
    </row>
    <row r="22" s="2" customFormat="1" ht="23" customHeight="1" spans="1:11">
      <c r="A22" s="6" t="s">
        <v>13</v>
      </c>
      <c r="B22" s="7" t="s">
        <v>162</v>
      </c>
      <c r="C22" s="7">
        <v>68</v>
      </c>
      <c r="D22" s="7">
        <f t="shared" si="0"/>
        <v>34</v>
      </c>
      <c r="E22" s="7" t="s">
        <v>155</v>
      </c>
      <c r="F22" s="8">
        <v>75</v>
      </c>
      <c r="G22" s="8">
        <f t="shared" si="1"/>
        <v>11.25</v>
      </c>
      <c r="H22" s="8">
        <v>0</v>
      </c>
      <c r="I22" s="8">
        <f t="shared" si="2"/>
        <v>0</v>
      </c>
      <c r="J22" s="8" t="s">
        <v>49</v>
      </c>
      <c r="K22" s="14">
        <v>81.14</v>
      </c>
    </row>
    <row r="23" s="2" customFormat="1" ht="23" customHeight="1" spans="1:11">
      <c r="A23" s="6" t="s">
        <v>13</v>
      </c>
      <c r="B23" s="7" t="s">
        <v>89</v>
      </c>
      <c r="C23" s="7">
        <v>79.2</v>
      </c>
      <c r="D23" s="7">
        <f t="shared" si="0"/>
        <v>39.6</v>
      </c>
      <c r="E23" s="7" t="s">
        <v>90</v>
      </c>
      <c r="F23" s="8">
        <v>75</v>
      </c>
      <c r="G23" s="8">
        <f t="shared" si="1"/>
        <v>11.25</v>
      </c>
      <c r="H23" s="8">
        <v>0</v>
      </c>
      <c r="I23" s="8">
        <f t="shared" si="2"/>
        <v>0</v>
      </c>
      <c r="J23" s="8" t="s">
        <v>26</v>
      </c>
      <c r="K23" s="14">
        <v>82</v>
      </c>
    </row>
    <row r="24" s="2" customFormat="1" ht="23" customHeight="1" spans="1:11">
      <c r="A24" s="6" t="s">
        <v>13</v>
      </c>
      <c r="B24" s="7" t="s">
        <v>105</v>
      </c>
      <c r="C24" s="7">
        <v>77.1</v>
      </c>
      <c r="D24" s="7">
        <f t="shared" si="0"/>
        <v>38.55</v>
      </c>
      <c r="E24" s="7" t="s">
        <v>93</v>
      </c>
      <c r="F24" s="8">
        <v>85</v>
      </c>
      <c r="G24" s="8">
        <f t="shared" si="1"/>
        <v>12.75</v>
      </c>
      <c r="H24" s="8">
        <v>70</v>
      </c>
      <c r="I24" s="8">
        <f t="shared" si="2"/>
        <v>10.5</v>
      </c>
      <c r="J24" s="8" t="s">
        <v>100</v>
      </c>
      <c r="K24" s="14">
        <v>81.98</v>
      </c>
    </row>
    <row r="25" s="2" customFormat="1" ht="23" customHeight="1" spans="1:11">
      <c r="A25" s="6" t="s">
        <v>13</v>
      </c>
      <c r="B25" s="7" t="s">
        <v>121</v>
      </c>
      <c r="C25" s="7">
        <v>75.9</v>
      </c>
      <c r="D25" s="7">
        <f t="shared" si="0"/>
        <v>37.95</v>
      </c>
      <c r="E25" s="7" t="s">
        <v>72</v>
      </c>
      <c r="F25" s="8">
        <v>75</v>
      </c>
      <c r="G25" s="8">
        <f t="shared" si="1"/>
        <v>11.25</v>
      </c>
      <c r="H25" s="8">
        <v>0</v>
      </c>
      <c r="I25" s="8">
        <f t="shared" si="2"/>
        <v>0</v>
      </c>
      <c r="J25" s="8" t="s">
        <v>85</v>
      </c>
      <c r="K25" s="14">
        <v>79.82</v>
      </c>
    </row>
    <row r="26" s="2" customFormat="1" ht="23" customHeight="1" spans="1:11">
      <c r="A26" s="6" t="s">
        <v>13</v>
      </c>
      <c r="B26" s="7" t="s">
        <v>82</v>
      </c>
      <c r="C26" s="7">
        <v>79.4</v>
      </c>
      <c r="D26" s="7">
        <f t="shared" si="0"/>
        <v>39.7</v>
      </c>
      <c r="E26" s="7" t="s">
        <v>83</v>
      </c>
      <c r="F26" s="8">
        <v>65</v>
      </c>
      <c r="G26" s="8">
        <f t="shared" si="1"/>
        <v>9.75</v>
      </c>
      <c r="H26" s="8">
        <v>0</v>
      </c>
      <c r="I26" s="8">
        <f t="shared" si="2"/>
        <v>0</v>
      </c>
      <c r="J26" s="8" t="s">
        <v>76</v>
      </c>
      <c r="K26" s="14">
        <v>77.78</v>
      </c>
    </row>
    <row r="27" s="2" customFormat="1" ht="23" customHeight="1" spans="1:11">
      <c r="A27" s="6" t="s">
        <v>13</v>
      </c>
      <c r="B27" s="7" t="s">
        <v>17</v>
      </c>
      <c r="C27" s="7">
        <v>88.7</v>
      </c>
      <c r="D27" s="7">
        <f t="shared" si="0"/>
        <v>44.35</v>
      </c>
      <c r="E27" s="8" t="s">
        <v>18</v>
      </c>
      <c r="F27" s="8">
        <v>75</v>
      </c>
      <c r="G27" s="8">
        <f t="shared" si="1"/>
        <v>11.25</v>
      </c>
      <c r="H27" s="8">
        <v>0</v>
      </c>
      <c r="I27" s="8">
        <f t="shared" si="2"/>
        <v>0</v>
      </c>
      <c r="J27" s="8" t="s">
        <v>18</v>
      </c>
      <c r="K27" s="14">
        <v>82.82</v>
      </c>
    </row>
    <row r="28" s="2" customFormat="1" ht="23" customHeight="1" spans="1:11">
      <c r="A28" s="6" t="s">
        <v>13</v>
      </c>
      <c r="B28" s="7" t="s">
        <v>169</v>
      </c>
      <c r="C28" s="7">
        <v>65.5</v>
      </c>
      <c r="D28" s="7">
        <f t="shared" si="0"/>
        <v>32.75</v>
      </c>
      <c r="E28" s="7" t="s">
        <v>70</v>
      </c>
      <c r="F28" s="8">
        <v>85</v>
      </c>
      <c r="G28" s="8">
        <f t="shared" si="1"/>
        <v>12.75</v>
      </c>
      <c r="H28" s="8">
        <v>60</v>
      </c>
      <c r="I28" s="8">
        <f t="shared" si="2"/>
        <v>9</v>
      </c>
      <c r="J28" s="8" t="s">
        <v>124</v>
      </c>
      <c r="K28" s="14">
        <v>77.86</v>
      </c>
    </row>
    <row r="29" s="2" customFormat="1" ht="23" customHeight="1" spans="1:11">
      <c r="A29" s="6" t="s">
        <v>13</v>
      </c>
      <c r="B29" s="7" t="s">
        <v>53</v>
      </c>
      <c r="C29" s="7">
        <v>82.8</v>
      </c>
      <c r="D29" s="7">
        <f t="shared" si="0"/>
        <v>41.4</v>
      </c>
      <c r="E29" s="7" t="s">
        <v>54</v>
      </c>
      <c r="F29" s="8">
        <v>70</v>
      </c>
      <c r="G29" s="8">
        <f t="shared" si="1"/>
        <v>10.5</v>
      </c>
      <c r="H29" s="8">
        <v>0</v>
      </c>
      <c r="I29" s="8">
        <f t="shared" si="2"/>
        <v>0</v>
      </c>
      <c r="J29" s="8" t="s">
        <v>55</v>
      </c>
      <c r="K29" s="14">
        <v>80.52</v>
      </c>
    </row>
    <row r="30" s="2" customFormat="1" ht="23" customHeight="1" spans="1:11">
      <c r="A30" s="6" t="s">
        <v>13</v>
      </c>
      <c r="B30" s="7" t="s">
        <v>25</v>
      </c>
      <c r="C30" s="7">
        <v>87.6</v>
      </c>
      <c r="D30" s="7">
        <f t="shared" si="0"/>
        <v>43.8</v>
      </c>
      <c r="E30" s="7" t="s">
        <v>26</v>
      </c>
      <c r="F30" s="8">
        <v>75</v>
      </c>
      <c r="G30" s="8">
        <f t="shared" si="1"/>
        <v>11.25</v>
      </c>
      <c r="H30" s="8">
        <v>0</v>
      </c>
      <c r="I30" s="8">
        <f t="shared" si="2"/>
        <v>0</v>
      </c>
      <c r="J30" s="8" t="s">
        <v>27</v>
      </c>
      <c r="K30" s="14">
        <v>82.1</v>
      </c>
    </row>
    <row r="31" s="2" customFormat="1" ht="23" customHeight="1" spans="1:11">
      <c r="A31" s="6" t="s">
        <v>13</v>
      </c>
      <c r="B31" s="7" t="s">
        <v>156</v>
      </c>
      <c r="C31" s="7">
        <v>70.7</v>
      </c>
      <c r="D31" s="7">
        <f t="shared" si="0"/>
        <v>35.35</v>
      </c>
      <c r="E31" s="7" t="s">
        <v>55</v>
      </c>
      <c r="F31" s="8">
        <v>85</v>
      </c>
      <c r="G31" s="8">
        <f t="shared" si="1"/>
        <v>12.75</v>
      </c>
      <c r="H31" s="8">
        <v>0</v>
      </c>
      <c r="I31" s="8">
        <f t="shared" si="2"/>
        <v>0</v>
      </c>
      <c r="J31" s="8" t="s">
        <v>147</v>
      </c>
      <c r="K31" s="14">
        <v>71.1</v>
      </c>
    </row>
  </sheetData>
  <pageMargins left="0.196527777777778" right="0.196527777777778" top="0.590277777777778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34"/>
  <sheetViews>
    <sheetView workbookViewId="0">
      <selection activeCell="A32" sqref="$A32:$XFD32"/>
    </sheetView>
  </sheetViews>
  <sheetFormatPr defaultColWidth="8.88888888888889" defaultRowHeight="14.4"/>
  <cols>
    <col min="3" max="9" width="8.88888888888889" customWidth="1"/>
    <col min="11" max="11" width="12.8888888888889"/>
  </cols>
  <sheetData>
    <row r="1" spans="11:11">
      <c r="K1" t="s">
        <v>203</v>
      </c>
    </row>
    <row r="2" s="39" customFormat="1" ht="78" hidden="1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21" t="s">
        <v>11</v>
      </c>
    </row>
    <row r="3" s="2" customFormat="1" ht="23" hidden="1" customHeight="1" spans="1:11">
      <c r="A3" s="6" t="s">
        <v>13</v>
      </c>
      <c r="B3" s="7" t="s">
        <v>122</v>
      </c>
      <c r="C3" s="7">
        <v>75.8</v>
      </c>
      <c r="D3" s="7">
        <f t="shared" ref="D3:D32" si="0">C3*0.5</f>
        <v>37.9</v>
      </c>
      <c r="E3" s="7" t="s">
        <v>88</v>
      </c>
      <c r="F3" s="8">
        <v>75</v>
      </c>
      <c r="G3" s="8">
        <f t="shared" ref="G3:G32" si="1">F3*0.15</f>
        <v>11.25</v>
      </c>
      <c r="H3" s="8">
        <v>40</v>
      </c>
      <c r="I3" s="8">
        <f t="shared" ref="I3:I32" si="2">H3*0.15</f>
        <v>6</v>
      </c>
      <c r="J3" s="8" t="s">
        <v>29</v>
      </c>
      <c r="K3" s="14">
        <v>75.7</v>
      </c>
    </row>
    <row r="4" s="2" customFormat="1" ht="23" hidden="1" customHeight="1" spans="1:11">
      <c r="A4" s="6" t="s">
        <v>13</v>
      </c>
      <c r="B4" s="7" t="s">
        <v>140</v>
      </c>
      <c r="C4" s="7">
        <v>72.8</v>
      </c>
      <c r="D4" s="7">
        <f t="shared" si="0"/>
        <v>36.4</v>
      </c>
      <c r="E4" s="7" t="s">
        <v>141</v>
      </c>
      <c r="F4" s="8">
        <v>80</v>
      </c>
      <c r="G4" s="8">
        <f t="shared" si="1"/>
        <v>12</v>
      </c>
      <c r="H4" s="8">
        <v>40</v>
      </c>
      <c r="I4" s="8">
        <f t="shared" si="2"/>
        <v>6</v>
      </c>
      <c r="J4" s="8" t="s">
        <v>133</v>
      </c>
      <c r="K4" s="14">
        <v>65.08</v>
      </c>
    </row>
    <row r="5" s="2" customFormat="1" ht="23" hidden="1" customHeight="1" spans="1:11">
      <c r="A5" s="6" t="s">
        <v>13</v>
      </c>
      <c r="B5" s="7" t="s">
        <v>142</v>
      </c>
      <c r="C5" s="7">
        <v>72.7</v>
      </c>
      <c r="D5" s="7">
        <f t="shared" si="0"/>
        <v>36.35</v>
      </c>
      <c r="E5" s="7" t="s">
        <v>143</v>
      </c>
      <c r="F5" s="8">
        <v>90</v>
      </c>
      <c r="G5" s="8">
        <f t="shared" si="1"/>
        <v>13.5</v>
      </c>
      <c r="H5" s="8">
        <v>0</v>
      </c>
      <c r="I5" s="8">
        <f t="shared" si="2"/>
        <v>0</v>
      </c>
      <c r="J5" s="8" t="s">
        <v>74</v>
      </c>
      <c r="K5" s="14">
        <v>82.54</v>
      </c>
    </row>
    <row r="6" s="2" customFormat="1" ht="23" hidden="1" customHeight="1" spans="1:11">
      <c r="A6" s="6" t="s">
        <v>13</v>
      </c>
      <c r="B6" s="7" t="s">
        <v>117</v>
      </c>
      <c r="C6" s="7">
        <v>76.3</v>
      </c>
      <c r="D6" s="7">
        <f t="shared" si="0"/>
        <v>38.15</v>
      </c>
      <c r="E6" s="7" t="s">
        <v>79</v>
      </c>
      <c r="F6" s="8">
        <v>65</v>
      </c>
      <c r="G6" s="8">
        <f t="shared" si="1"/>
        <v>9.75</v>
      </c>
      <c r="H6" s="8">
        <v>0</v>
      </c>
      <c r="I6" s="8">
        <f t="shared" si="2"/>
        <v>0</v>
      </c>
      <c r="J6" s="8" t="s">
        <v>116</v>
      </c>
      <c r="K6" s="14">
        <v>76.64</v>
      </c>
    </row>
    <row r="7" s="2" customFormat="1" ht="23" hidden="1" customHeight="1" spans="1:11">
      <c r="A7" s="6" t="s">
        <v>13</v>
      </c>
      <c r="B7" s="7" t="s">
        <v>112</v>
      </c>
      <c r="C7" s="7">
        <v>76.4</v>
      </c>
      <c r="D7" s="7">
        <f t="shared" si="0"/>
        <v>38.2</v>
      </c>
      <c r="E7" s="8" t="s">
        <v>113</v>
      </c>
      <c r="F7" s="8"/>
      <c r="G7" s="27"/>
      <c r="H7" s="27"/>
      <c r="I7" s="27"/>
      <c r="J7" s="8" t="s">
        <v>114</v>
      </c>
      <c r="K7" s="14">
        <v>83.36</v>
      </c>
    </row>
    <row r="8" s="2" customFormat="1" ht="23" hidden="1" customHeight="1" spans="1:11">
      <c r="A8" s="6" t="s">
        <v>13</v>
      </c>
      <c r="B8" s="7" t="s">
        <v>146</v>
      </c>
      <c r="C8" s="7">
        <v>71.9</v>
      </c>
      <c r="D8" s="7">
        <f t="shared" si="0"/>
        <v>35.95</v>
      </c>
      <c r="E8" s="7" t="s">
        <v>147</v>
      </c>
      <c r="F8" s="8">
        <v>75</v>
      </c>
      <c r="G8" s="8">
        <f t="shared" si="1"/>
        <v>11.25</v>
      </c>
      <c r="H8" s="8">
        <v>0</v>
      </c>
      <c r="I8" s="8">
        <f t="shared" si="2"/>
        <v>0</v>
      </c>
      <c r="J8" s="8" t="s">
        <v>148</v>
      </c>
      <c r="K8" s="14">
        <v>77.12</v>
      </c>
    </row>
    <row r="9" s="2" customFormat="1" ht="23" hidden="1" customHeight="1" spans="1:11">
      <c r="A9" s="6" t="s">
        <v>13</v>
      </c>
      <c r="B9" s="7" t="s">
        <v>168</v>
      </c>
      <c r="C9" s="7">
        <v>65.5</v>
      </c>
      <c r="D9" s="7">
        <f t="shared" si="0"/>
        <v>32.75</v>
      </c>
      <c r="E9" s="7" t="s">
        <v>96</v>
      </c>
      <c r="F9" s="8">
        <v>70</v>
      </c>
      <c r="G9" s="8">
        <f t="shared" si="1"/>
        <v>10.5</v>
      </c>
      <c r="H9" s="8">
        <v>50</v>
      </c>
      <c r="I9" s="8">
        <f t="shared" si="2"/>
        <v>7.5</v>
      </c>
      <c r="J9" s="8" t="s">
        <v>159</v>
      </c>
      <c r="K9" s="14">
        <v>73.68</v>
      </c>
    </row>
    <row r="10" s="2" customFormat="1" ht="23" hidden="1" customHeight="1" spans="1:11">
      <c r="A10" s="6" t="s">
        <v>13</v>
      </c>
      <c r="B10" s="7" t="s">
        <v>167</v>
      </c>
      <c r="C10" s="7">
        <v>66.4</v>
      </c>
      <c r="D10" s="7">
        <f t="shared" si="0"/>
        <v>33.2</v>
      </c>
      <c r="E10" s="7" t="s">
        <v>30</v>
      </c>
      <c r="F10" s="8">
        <v>80</v>
      </c>
      <c r="G10" s="8">
        <f t="shared" si="1"/>
        <v>12</v>
      </c>
      <c r="H10" s="8">
        <v>0</v>
      </c>
      <c r="I10" s="8">
        <f t="shared" si="2"/>
        <v>0</v>
      </c>
      <c r="J10" s="8" t="s">
        <v>66</v>
      </c>
      <c r="K10" s="14">
        <v>79.12</v>
      </c>
    </row>
    <row r="11" s="2" customFormat="1" ht="23" hidden="1" customHeight="1" spans="1:11">
      <c r="A11" s="6" t="s">
        <v>13</v>
      </c>
      <c r="B11" s="7" t="s">
        <v>115</v>
      </c>
      <c r="C11" s="7">
        <v>76.4</v>
      </c>
      <c r="D11" s="7">
        <f t="shared" si="0"/>
        <v>38.2</v>
      </c>
      <c r="E11" s="7" t="s">
        <v>116</v>
      </c>
      <c r="F11" s="8">
        <v>50</v>
      </c>
      <c r="G11" s="8">
        <f t="shared" si="1"/>
        <v>7.5</v>
      </c>
      <c r="H11" s="8">
        <v>0</v>
      </c>
      <c r="I11" s="8">
        <f t="shared" si="2"/>
        <v>0</v>
      </c>
      <c r="J11" s="8" t="s">
        <v>35</v>
      </c>
      <c r="K11" s="14">
        <v>80.86</v>
      </c>
    </row>
    <row r="12" s="2" customFormat="1" ht="23" hidden="1" customHeight="1" spans="1:11">
      <c r="A12" s="6" t="s">
        <v>13</v>
      </c>
      <c r="B12" s="7" t="s">
        <v>68</v>
      </c>
      <c r="C12" s="7">
        <v>80.7</v>
      </c>
      <c r="D12" s="7">
        <f t="shared" si="0"/>
        <v>40.35</v>
      </c>
      <c r="E12" s="7" t="s">
        <v>69</v>
      </c>
      <c r="F12" s="8">
        <v>75</v>
      </c>
      <c r="G12" s="8">
        <f t="shared" si="1"/>
        <v>11.25</v>
      </c>
      <c r="H12" s="8">
        <v>0</v>
      </c>
      <c r="I12" s="8">
        <f t="shared" si="2"/>
        <v>0</v>
      </c>
      <c r="J12" s="8" t="s">
        <v>70</v>
      </c>
      <c r="K12" s="14">
        <v>76.78</v>
      </c>
    </row>
    <row r="13" s="2" customFormat="1" ht="23" hidden="1" customHeight="1" spans="1:11">
      <c r="A13" s="6" t="s">
        <v>13</v>
      </c>
      <c r="B13" s="7" t="s">
        <v>40</v>
      </c>
      <c r="C13" s="7">
        <v>86.1</v>
      </c>
      <c r="D13" s="7">
        <f t="shared" si="0"/>
        <v>43.05</v>
      </c>
      <c r="E13" s="7" t="s">
        <v>41</v>
      </c>
      <c r="F13" s="8">
        <v>50</v>
      </c>
      <c r="G13" s="8">
        <f t="shared" si="1"/>
        <v>7.5</v>
      </c>
      <c r="H13" s="8">
        <v>0</v>
      </c>
      <c r="I13" s="8">
        <f t="shared" si="2"/>
        <v>0</v>
      </c>
      <c r="J13" s="8" t="s">
        <v>42</v>
      </c>
      <c r="K13" s="14">
        <v>79.02</v>
      </c>
    </row>
    <row r="14" s="2" customFormat="1" ht="23" hidden="1" customHeight="1" spans="1:11">
      <c r="A14" s="6" t="s">
        <v>13</v>
      </c>
      <c r="B14" s="7" t="s">
        <v>139</v>
      </c>
      <c r="C14" s="7">
        <v>73</v>
      </c>
      <c r="D14" s="7">
        <f t="shared" si="0"/>
        <v>36.5</v>
      </c>
      <c r="E14" s="7" t="s">
        <v>45</v>
      </c>
      <c r="F14" s="8">
        <v>65</v>
      </c>
      <c r="G14" s="8">
        <f t="shared" si="1"/>
        <v>9.75</v>
      </c>
      <c r="H14" s="8">
        <v>55</v>
      </c>
      <c r="I14" s="8">
        <f t="shared" si="2"/>
        <v>8.25</v>
      </c>
      <c r="J14" s="8" t="s">
        <v>69</v>
      </c>
      <c r="K14" s="14">
        <v>81</v>
      </c>
    </row>
    <row r="15" s="2" customFormat="1" ht="23" hidden="1" customHeight="1" spans="1:11">
      <c r="A15" s="6" t="s">
        <v>13</v>
      </c>
      <c r="B15" s="7" t="s">
        <v>153</v>
      </c>
      <c r="C15" s="7">
        <v>71.2</v>
      </c>
      <c r="D15" s="7">
        <f t="shared" si="0"/>
        <v>35.6</v>
      </c>
      <c r="E15" s="7" t="s">
        <v>154</v>
      </c>
      <c r="F15" s="8">
        <v>70</v>
      </c>
      <c r="G15" s="8">
        <f t="shared" si="1"/>
        <v>10.5</v>
      </c>
      <c r="H15" s="8">
        <v>0</v>
      </c>
      <c r="I15" s="8">
        <f t="shared" si="2"/>
        <v>0</v>
      </c>
      <c r="J15" s="8" t="s">
        <v>155</v>
      </c>
      <c r="K15" s="14">
        <v>76.4</v>
      </c>
    </row>
    <row r="16" s="2" customFormat="1" ht="23" hidden="1" customHeight="1" spans="1:11">
      <c r="A16" s="6" t="s">
        <v>13</v>
      </c>
      <c r="B16" s="7" t="s">
        <v>73</v>
      </c>
      <c r="C16" s="7">
        <v>80.6</v>
      </c>
      <c r="D16" s="7">
        <f t="shared" si="0"/>
        <v>40.3</v>
      </c>
      <c r="E16" s="7" t="s">
        <v>74</v>
      </c>
      <c r="F16" s="8">
        <v>65</v>
      </c>
      <c r="G16" s="8">
        <f t="shared" si="1"/>
        <v>9.75</v>
      </c>
      <c r="H16" s="8">
        <v>0</v>
      </c>
      <c r="I16" s="8">
        <f t="shared" si="2"/>
        <v>0</v>
      </c>
      <c r="J16" s="8" t="s">
        <v>54</v>
      </c>
      <c r="K16" s="14">
        <v>76.78</v>
      </c>
    </row>
    <row r="17" s="2" customFormat="1" ht="23" hidden="1" customHeight="1" spans="1:11">
      <c r="A17" s="6" t="s">
        <v>13</v>
      </c>
      <c r="B17" s="7" t="s">
        <v>174</v>
      </c>
      <c r="C17" s="7">
        <v>63.9</v>
      </c>
      <c r="D17" s="7">
        <f t="shared" si="0"/>
        <v>31.95</v>
      </c>
      <c r="E17" s="7" t="s">
        <v>27</v>
      </c>
      <c r="F17" s="8">
        <v>75</v>
      </c>
      <c r="G17" s="8">
        <f t="shared" si="1"/>
        <v>11.25</v>
      </c>
      <c r="H17" s="8">
        <v>75</v>
      </c>
      <c r="I17" s="8">
        <f t="shared" si="2"/>
        <v>11.25</v>
      </c>
      <c r="J17" s="8" t="s">
        <v>119</v>
      </c>
      <c r="K17" s="14">
        <v>76.26</v>
      </c>
    </row>
    <row r="18" s="2" customFormat="1" ht="23" hidden="1" customHeight="1" spans="1:11">
      <c r="A18" s="6" t="s">
        <v>13</v>
      </c>
      <c r="B18" s="7" t="s">
        <v>175</v>
      </c>
      <c r="C18" s="7">
        <v>63.8</v>
      </c>
      <c r="D18" s="7">
        <f t="shared" si="0"/>
        <v>31.9</v>
      </c>
      <c r="E18" s="7" t="s">
        <v>164</v>
      </c>
      <c r="F18" s="8">
        <v>65</v>
      </c>
      <c r="G18" s="8">
        <f t="shared" si="1"/>
        <v>9.75</v>
      </c>
      <c r="H18" s="8">
        <v>0</v>
      </c>
      <c r="I18" s="8">
        <f t="shared" si="2"/>
        <v>0</v>
      </c>
      <c r="J18" s="8" t="s">
        <v>154</v>
      </c>
      <c r="K18" s="14">
        <v>73.66</v>
      </c>
    </row>
    <row r="19" s="2" customFormat="1" ht="23" hidden="1" customHeight="1" spans="1:11">
      <c r="A19" s="6" t="s">
        <v>13</v>
      </c>
      <c r="B19" s="7" t="s">
        <v>102</v>
      </c>
      <c r="C19" s="7">
        <v>77.6</v>
      </c>
      <c r="D19" s="7">
        <f t="shared" si="0"/>
        <v>38.8</v>
      </c>
      <c r="E19" s="7" t="s">
        <v>36</v>
      </c>
      <c r="F19" s="8">
        <v>60</v>
      </c>
      <c r="G19" s="8">
        <f t="shared" si="1"/>
        <v>9</v>
      </c>
      <c r="H19" s="8">
        <v>0</v>
      </c>
      <c r="I19" s="8">
        <f t="shared" si="2"/>
        <v>0</v>
      </c>
      <c r="J19" s="8" t="s">
        <v>52</v>
      </c>
      <c r="K19" s="14">
        <v>77.24</v>
      </c>
    </row>
    <row r="20" s="2" customFormat="1" ht="23" hidden="1" customHeight="1" spans="1:11">
      <c r="A20" s="6" t="s">
        <v>13</v>
      </c>
      <c r="B20" s="7" t="s">
        <v>158</v>
      </c>
      <c r="C20" s="7">
        <v>70.1</v>
      </c>
      <c r="D20" s="7">
        <f t="shared" si="0"/>
        <v>35.05</v>
      </c>
      <c r="E20" s="7" t="s">
        <v>159</v>
      </c>
      <c r="F20" s="8">
        <v>95</v>
      </c>
      <c r="G20" s="8">
        <f t="shared" si="1"/>
        <v>14.25</v>
      </c>
      <c r="H20" s="8">
        <v>0</v>
      </c>
      <c r="I20" s="8">
        <f t="shared" si="2"/>
        <v>0</v>
      </c>
      <c r="J20" s="8" t="s">
        <v>143</v>
      </c>
      <c r="K20" s="14">
        <v>82.18</v>
      </c>
    </row>
    <row r="21" s="2" customFormat="1" ht="23" hidden="1" customHeight="1" spans="1:11">
      <c r="A21" s="6" t="s">
        <v>13</v>
      </c>
      <c r="B21" s="7" t="s">
        <v>161</v>
      </c>
      <c r="C21" s="7">
        <v>69.2</v>
      </c>
      <c r="D21" s="7">
        <f t="shared" si="0"/>
        <v>34.6</v>
      </c>
      <c r="E21" s="7" t="s">
        <v>101</v>
      </c>
      <c r="F21" s="8">
        <v>75</v>
      </c>
      <c r="G21" s="8">
        <f t="shared" si="1"/>
        <v>11.25</v>
      </c>
      <c r="H21" s="8">
        <v>40</v>
      </c>
      <c r="I21" s="8">
        <f t="shared" si="2"/>
        <v>6</v>
      </c>
      <c r="J21" s="8" t="s">
        <v>129</v>
      </c>
      <c r="K21" s="14">
        <v>80.38</v>
      </c>
    </row>
    <row r="22" s="2" customFormat="1" ht="23" hidden="1" customHeight="1" spans="1:11">
      <c r="A22" s="6" t="s">
        <v>13</v>
      </c>
      <c r="B22" s="7" t="s">
        <v>127</v>
      </c>
      <c r="C22" s="7">
        <v>74.7</v>
      </c>
      <c r="D22" s="7">
        <f t="shared" si="0"/>
        <v>37.35</v>
      </c>
      <c r="E22" s="7" t="s">
        <v>108</v>
      </c>
      <c r="F22" s="8">
        <v>50</v>
      </c>
      <c r="G22" s="8">
        <f t="shared" si="1"/>
        <v>7.5</v>
      </c>
      <c r="H22" s="8">
        <v>0</v>
      </c>
      <c r="I22" s="8">
        <f t="shared" si="2"/>
        <v>0</v>
      </c>
      <c r="J22" s="8" t="s">
        <v>98</v>
      </c>
      <c r="K22" s="14">
        <v>80.1</v>
      </c>
    </row>
    <row r="23" s="2" customFormat="1" ht="23" hidden="1" customHeight="1" spans="1:11">
      <c r="A23" s="6" t="s">
        <v>13</v>
      </c>
      <c r="B23" s="7" t="s">
        <v>19</v>
      </c>
      <c r="C23" s="7">
        <v>88.3</v>
      </c>
      <c r="D23" s="7">
        <f t="shared" si="0"/>
        <v>44.15</v>
      </c>
      <c r="E23" s="7" t="s">
        <v>20</v>
      </c>
      <c r="F23" s="8">
        <v>70</v>
      </c>
      <c r="G23" s="8">
        <f t="shared" si="1"/>
        <v>10.5</v>
      </c>
      <c r="H23" s="8">
        <v>0</v>
      </c>
      <c r="I23" s="8">
        <f t="shared" si="2"/>
        <v>0</v>
      </c>
      <c r="J23" s="8" t="s">
        <v>21</v>
      </c>
      <c r="K23" s="14">
        <v>79.48</v>
      </c>
    </row>
    <row r="24" s="2" customFormat="1" ht="23" hidden="1" customHeight="1" spans="1:11">
      <c r="A24" s="6" t="s">
        <v>13</v>
      </c>
      <c r="B24" s="7" t="s">
        <v>173</v>
      </c>
      <c r="C24" s="7">
        <v>64.6</v>
      </c>
      <c r="D24" s="7">
        <f t="shared" si="0"/>
        <v>32.3</v>
      </c>
      <c r="E24" s="7" t="s">
        <v>172</v>
      </c>
      <c r="F24" s="8">
        <v>85</v>
      </c>
      <c r="G24" s="8">
        <f t="shared" si="1"/>
        <v>12.75</v>
      </c>
      <c r="H24" s="8">
        <v>0</v>
      </c>
      <c r="I24" s="8">
        <f t="shared" si="2"/>
        <v>0</v>
      </c>
      <c r="J24" s="8" t="s">
        <v>126</v>
      </c>
      <c r="K24" s="14">
        <v>74.52</v>
      </c>
    </row>
    <row r="25" s="2" customFormat="1" ht="23" hidden="1" customHeight="1" spans="1:11">
      <c r="A25" s="6" t="s">
        <v>13</v>
      </c>
      <c r="B25" s="7" t="s">
        <v>84</v>
      </c>
      <c r="C25" s="7">
        <v>79.3</v>
      </c>
      <c r="D25" s="7">
        <f t="shared" si="0"/>
        <v>39.65</v>
      </c>
      <c r="E25" s="7" t="s">
        <v>85</v>
      </c>
      <c r="F25" s="8">
        <v>55</v>
      </c>
      <c r="G25" s="8">
        <f t="shared" si="1"/>
        <v>8.25</v>
      </c>
      <c r="H25" s="8">
        <v>0</v>
      </c>
      <c r="I25" s="8">
        <f t="shared" si="2"/>
        <v>0</v>
      </c>
      <c r="J25" s="8" t="s">
        <v>32</v>
      </c>
      <c r="K25" s="14">
        <v>79.76</v>
      </c>
    </row>
    <row r="26" s="2" customFormat="1" ht="23" hidden="1" customHeight="1" spans="1:11">
      <c r="A26" s="6" t="s">
        <v>13</v>
      </c>
      <c r="B26" s="7" t="s">
        <v>149</v>
      </c>
      <c r="C26" s="7">
        <v>71.5</v>
      </c>
      <c r="D26" s="7">
        <f t="shared" si="0"/>
        <v>35.75</v>
      </c>
      <c r="E26" s="7" t="s">
        <v>150</v>
      </c>
      <c r="F26" s="8">
        <v>0</v>
      </c>
      <c r="G26" s="8">
        <f t="shared" si="1"/>
        <v>0</v>
      </c>
      <c r="H26" s="8">
        <v>0</v>
      </c>
      <c r="I26" s="8">
        <f t="shared" si="2"/>
        <v>0</v>
      </c>
      <c r="J26" s="8" t="s">
        <v>141</v>
      </c>
      <c r="K26" s="14">
        <v>73.64</v>
      </c>
    </row>
    <row r="27" s="2" customFormat="1" ht="23" hidden="1" customHeight="1" spans="1:11">
      <c r="A27" s="6" t="s">
        <v>13</v>
      </c>
      <c r="B27" s="7" t="s">
        <v>48</v>
      </c>
      <c r="C27" s="7">
        <v>84.4</v>
      </c>
      <c r="D27" s="7">
        <f t="shared" si="0"/>
        <v>42.2</v>
      </c>
      <c r="E27" s="7" t="s">
        <v>49</v>
      </c>
      <c r="F27" s="8">
        <v>55</v>
      </c>
      <c r="G27" s="8">
        <f t="shared" si="1"/>
        <v>8.25</v>
      </c>
      <c r="H27" s="8">
        <v>0</v>
      </c>
      <c r="I27" s="8">
        <f t="shared" si="2"/>
        <v>0</v>
      </c>
      <c r="J27" s="8" t="s">
        <v>50</v>
      </c>
      <c r="K27" s="14">
        <v>74.06</v>
      </c>
    </row>
    <row r="28" s="2" customFormat="1" ht="23" hidden="1" customHeight="1" spans="1:11">
      <c r="A28" s="6" t="s">
        <v>13</v>
      </c>
      <c r="B28" s="7" t="s">
        <v>56</v>
      </c>
      <c r="C28" s="7">
        <v>82.7</v>
      </c>
      <c r="D28" s="7">
        <f t="shared" si="0"/>
        <v>41.35</v>
      </c>
      <c r="E28" s="7" t="s">
        <v>20</v>
      </c>
      <c r="F28" s="8">
        <v>70</v>
      </c>
      <c r="G28" s="8">
        <f t="shared" si="1"/>
        <v>10.5</v>
      </c>
      <c r="H28" s="8">
        <v>0</v>
      </c>
      <c r="I28" s="8">
        <f t="shared" si="2"/>
        <v>0</v>
      </c>
      <c r="J28" s="8" t="s">
        <v>57</v>
      </c>
      <c r="K28" s="14">
        <v>78.9</v>
      </c>
    </row>
    <row r="29" s="2" customFormat="1" ht="23" hidden="1" customHeight="1" spans="1:11">
      <c r="A29" s="6" t="s">
        <v>13</v>
      </c>
      <c r="B29" s="7" t="s">
        <v>110</v>
      </c>
      <c r="C29" s="7">
        <v>76.8</v>
      </c>
      <c r="D29" s="7">
        <f t="shared" si="0"/>
        <v>38.4</v>
      </c>
      <c r="E29" s="7" t="s">
        <v>111</v>
      </c>
      <c r="F29" s="8">
        <v>70</v>
      </c>
      <c r="G29" s="8">
        <f t="shared" si="1"/>
        <v>10.5</v>
      </c>
      <c r="H29" s="8">
        <v>0</v>
      </c>
      <c r="I29" s="8">
        <f t="shared" si="2"/>
        <v>0</v>
      </c>
      <c r="J29" s="8" t="s">
        <v>23</v>
      </c>
      <c r="K29" s="14">
        <v>79.7</v>
      </c>
    </row>
    <row r="30" s="2" customFormat="1" ht="23" hidden="1" customHeight="1" spans="1:11">
      <c r="A30" s="6" t="s">
        <v>13</v>
      </c>
      <c r="B30" s="7" t="s">
        <v>63</v>
      </c>
      <c r="C30" s="7">
        <v>81.9</v>
      </c>
      <c r="D30" s="7">
        <f t="shared" si="0"/>
        <v>40.95</v>
      </c>
      <c r="E30" s="7" t="s">
        <v>64</v>
      </c>
      <c r="F30" s="8">
        <v>80</v>
      </c>
      <c r="G30" s="8">
        <f t="shared" si="1"/>
        <v>12</v>
      </c>
      <c r="H30" s="8">
        <v>0</v>
      </c>
      <c r="I30" s="8">
        <f t="shared" si="2"/>
        <v>0</v>
      </c>
      <c r="J30" s="8" t="s">
        <v>38</v>
      </c>
      <c r="K30" s="14">
        <v>80.08</v>
      </c>
    </row>
    <row r="31" s="2" customFormat="1" ht="23" hidden="1" customHeight="1" spans="1:11">
      <c r="A31" s="6" t="s">
        <v>13</v>
      </c>
      <c r="B31" s="7" t="s">
        <v>99</v>
      </c>
      <c r="C31" s="7">
        <v>77.6</v>
      </c>
      <c r="D31" s="7">
        <f t="shared" si="0"/>
        <v>38.8</v>
      </c>
      <c r="E31" s="7" t="s">
        <v>100</v>
      </c>
      <c r="F31" s="8">
        <v>75</v>
      </c>
      <c r="G31" s="8">
        <f t="shared" si="1"/>
        <v>11.25</v>
      </c>
      <c r="H31" s="8">
        <v>55</v>
      </c>
      <c r="I31" s="8">
        <f t="shared" si="2"/>
        <v>8.25</v>
      </c>
      <c r="J31" s="8" t="s">
        <v>101</v>
      </c>
      <c r="K31" s="14">
        <v>81.78</v>
      </c>
    </row>
    <row r="32" s="2" customFormat="1" ht="23" customHeight="1" spans="1:11">
      <c r="A32" s="9" t="s">
        <v>13</v>
      </c>
      <c r="B32" s="7" t="s">
        <v>91</v>
      </c>
      <c r="C32" s="7">
        <v>78.6</v>
      </c>
      <c r="D32" s="7">
        <f t="shared" si="0"/>
        <v>39.3</v>
      </c>
      <c r="E32" s="7" t="s">
        <v>92</v>
      </c>
      <c r="F32" s="8">
        <v>85</v>
      </c>
      <c r="G32" s="8">
        <f t="shared" si="1"/>
        <v>12.75</v>
      </c>
      <c r="H32" s="8">
        <v>0</v>
      </c>
      <c r="I32" s="8">
        <f t="shared" si="2"/>
        <v>0</v>
      </c>
      <c r="J32" s="8" t="s">
        <v>93</v>
      </c>
      <c r="K32" s="18">
        <v>74.02</v>
      </c>
    </row>
    <row r="33" hidden="1" spans="11:11">
      <c r="K33">
        <f>SUM(K3:K32)</f>
        <v>2329.84</v>
      </c>
    </row>
    <row r="34" hidden="1" spans="11:11">
      <c r="K34">
        <f>K33/30</f>
        <v>77.6613333333333</v>
      </c>
    </row>
  </sheetData>
  <autoFilter ref="J1:J34">
    <filterColumn colId="0">
      <customFilters>
        <customFilter operator="equal" val="A62"/>
      </customFilters>
    </filterColumn>
    <extLst/>
  </autoFilter>
  <pageMargins left="0.275" right="0.314583333333333" top="0.747916666666667" bottom="0.708333333333333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O82"/>
  <sheetViews>
    <sheetView workbookViewId="0">
      <selection activeCell="O63" sqref="A3:O82"/>
    </sheetView>
  </sheetViews>
  <sheetFormatPr defaultColWidth="8.88888888888889" defaultRowHeight="14.4"/>
  <cols>
    <col min="1" max="1" width="6.26851851851852" customWidth="1"/>
    <col min="3" max="9" width="8.88888888888889" customWidth="1"/>
    <col min="10" max="10" width="6.82407407407407" customWidth="1"/>
    <col min="11" max="11" width="11.6296296296296" customWidth="1"/>
    <col min="12" max="12" width="12.7777777777778" customWidth="1"/>
    <col min="13" max="13" width="12.1018518518519" customWidth="1"/>
    <col min="14" max="15" width="11.7777777777778"/>
  </cols>
  <sheetData>
    <row r="2" ht="69.6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21" t="s">
        <v>11</v>
      </c>
      <c r="L2" s="23" t="s">
        <v>204</v>
      </c>
      <c r="M2" s="23" t="s">
        <v>12</v>
      </c>
      <c r="N2" s="23" t="s">
        <v>205</v>
      </c>
      <c r="O2" s="38" t="s">
        <v>206</v>
      </c>
    </row>
    <row r="3" ht="17.4" spans="1:15">
      <c r="A3" s="6" t="s">
        <v>13</v>
      </c>
      <c r="B3" s="7" t="s">
        <v>151</v>
      </c>
      <c r="C3" s="7">
        <v>71.5</v>
      </c>
      <c r="D3" s="7">
        <f t="shared" ref="D3:D66" si="0">C3*0.5</f>
        <v>35.75</v>
      </c>
      <c r="E3" s="7" t="s">
        <v>24</v>
      </c>
      <c r="F3" s="8">
        <v>100</v>
      </c>
      <c r="G3" s="8">
        <f t="shared" ref="G3:G56" si="1">F3*0.15</f>
        <v>15</v>
      </c>
      <c r="H3" s="8">
        <v>0</v>
      </c>
      <c r="I3" s="8">
        <f t="shared" ref="I3:I56" si="2">H3*0.15</f>
        <v>0</v>
      </c>
      <c r="J3" s="8" t="s">
        <v>152</v>
      </c>
      <c r="K3" s="14">
        <v>81.28</v>
      </c>
      <c r="L3" s="35">
        <v>0.9779</v>
      </c>
      <c r="M3" s="25">
        <f>K3*L3</f>
        <v>79.483712</v>
      </c>
      <c r="N3" s="26">
        <f>M3*0.2</f>
        <v>15.8967424</v>
      </c>
      <c r="O3" s="26">
        <f>D3+G3+I3+N3</f>
        <v>66.6467424</v>
      </c>
    </row>
    <row r="4" ht="17.4" spans="1:15">
      <c r="A4" s="6" t="s">
        <v>13</v>
      </c>
      <c r="B4" s="7" t="s">
        <v>132</v>
      </c>
      <c r="C4" s="7">
        <v>73.9</v>
      </c>
      <c r="D4" s="7">
        <f t="shared" si="0"/>
        <v>36.95</v>
      </c>
      <c r="E4" s="7" t="s">
        <v>133</v>
      </c>
      <c r="F4" s="8">
        <v>45</v>
      </c>
      <c r="G4" s="8">
        <f t="shared" si="1"/>
        <v>6.75</v>
      </c>
      <c r="H4" s="8">
        <v>0</v>
      </c>
      <c r="I4" s="8">
        <f t="shared" si="2"/>
        <v>0</v>
      </c>
      <c r="J4" s="8" t="s">
        <v>134</v>
      </c>
      <c r="K4" s="14">
        <v>78.38</v>
      </c>
      <c r="L4" s="35">
        <v>0.9779</v>
      </c>
      <c r="M4" s="25">
        <f t="shared" ref="M4:M67" si="3">K4*L4</f>
        <v>76.647802</v>
      </c>
      <c r="N4" s="26">
        <f t="shared" ref="N4:N67" si="4">M4*0.2</f>
        <v>15.3295604</v>
      </c>
      <c r="O4" s="26">
        <f t="shared" ref="O4:O67" si="5">D4+G4+I4+N4</f>
        <v>59.0295604</v>
      </c>
    </row>
    <row r="5" ht="17.4" spans="1:15">
      <c r="A5" s="6" t="s">
        <v>13</v>
      </c>
      <c r="B5" s="7" t="s">
        <v>37</v>
      </c>
      <c r="C5" s="7">
        <v>86.5</v>
      </c>
      <c r="D5" s="7">
        <f t="shared" si="0"/>
        <v>43.25</v>
      </c>
      <c r="E5" s="7" t="s">
        <v>38</v>
      </c>
      <c r="F5" s="8">
        <v>55</v>
      </c>
      <c r="G5" s="8">
        <f t="shared" si="1"/>
        <v>8.25</v>
      </c>
      <c r="H5" s="8">
        <v>0</v>
      </c>
      <c r="I5" s="8">
        <f t="shared" si="2"/>
        <v>0</v>
      </c>
      <c r="J5" s="8" t="s">
        <v>39</v>
      </c>
      <c r="K5" s="14">
        <v>82.96</v>
      </c>
      <c r="L5" s="35">
        <v>0.9779</v>
      </c>
      <c r="M5" s="25">
        <f t="shared" si="3"/>
        <v>81.126584</v>
      </c>
      <c r="N5" s="26">
        <f t="shared" si="4"/>
        <v>16.2253168</v>
      </c>
      <c r="O5" s="26">
        <f t="shared" si="5"/>
        <v>67.7253168</v>
      </c>
    </row>
    <row r="6" ht="17.4" spans="1:15">
      <c r="A6" s="6" t="s">
        <v>13</v>
      </c>
      <c r="B6" s="7" t="s">
        <v>14</v>
      </c>
      <c r="C6" s="7">
        <v>93.4</v>
      </c>
      <c r="D6" s="7">
        <f t="shared" si="0"/>
        <v>46.7</v>
      </c>
      <c r="E6" s="7" t="s">
        <v>15</v>
      </c>
      <c r="F6" s="8">
        <v>70</v>
      </c>
      <c r="G6" s="8">
        <f t="shared" si="1"/>
        <v>10.5</v>
      </c>
      <c r="H6" s="8">
        <v>55</v>
      </c>
      <c r="I6" s="8">
        <f t="shared" si="2"/>
        <v>8.25</v>
      </c>
      <c r="J6" s="8" t="s">
        <v>16</v>
      </c>
      <c r="K6" s="14">
        <v>83.26</v>
      </c>
      <c r="L6" s="35">
        <v>0.9779</v>
      </c>
      <c r="M6" s="25">
        <f t="shared" si="3"/>
        <v>81.419954</v>
      </c>
      <c r="N6" s="26">
        <f t="shared" si="4"/>
        <v>16.2839908</v>
      </c>
      <c r="O6" s="26">
        <f t="shared" si="5"/>
        <v>81.7339908</v>
      </c>
    </row>
    <row r="7" ht="17.4" spans="1:15">
      <c r="A7" s="6" t="s">
        <v>13</v>
      </c>
      <c r="B7" s="7" t="s">
        <v>135</v>
      </c>
      <c r="C7" s="7">
        <v>73.8</v>
      </c>
      <c r="D7" s="7">
        <f t="shared" si="0"/>
        <v>36.9</v>
      </c>
      <c r="E7" s="7" t="s">
        <v>136</v>
      </c>
      <c r="F7" s="8">
        <v>95</v>
      </c>
      <c r="G7" s="8">
        <f t="shared" si="1"/>
        <v>14.25</v>
      </c>
      <c r="H7" s="8">
        <v>40</v>
      </c>
      <c r="I7" s="8">
        <f t="shared" si="2"/>
        <v>6</v>
      </c>
      <c r="J7" s="8" t="s">
        <v>95</v>
      </c>
      <c r="K7" s="14">
        <v>80.88</v>
      </c>
      <c r="L7" s="35">
        <v>0.9779</v>
      </c>
      <c r="M7" s="25">
        <f t="shared" si="3"/>
        <v>79.092552</v>
      </c>
      <c r="N7" s="26">
        <f t="shared" si="4"/>
        <v>15.8185104</v>
      </c>
      <c r="O7" s="26">
        <f t="shared" si="5"/>
        <v>72.9685104</v>
      </c>
    </row>
    <row r="8" ht="17.4" spans="1:15">
      <c r="A8" s="6" t="s">
        <v>13</v>
      </c>
      <c r="B8" s="7" t="s">
        <v>176</v>
      </c>
      <c r="C8" s="7">
        <v>63.8</v>
      </c>
      <c r="D8" s="7">
        <f t="shared" si="0"/>
        <v>31.9</v>
      </c>
      <c r="E8" s="7" t="s">
        <v>134</v>
      </c>
      <c r="F8" s="8">
        <v>55</v>
      </c>
      <c r="G8" s="8">
        <f t="shared" si="1"/>
        <v>8.25</v>
      </c>
      <c r="H8" s="8">
        <v>0</v>
      </c>
      <c r="I8" s="8">
        <f t="shared" si="2"/>
        <v>0</v>
      </c>
      <c r="J8" s="8" t="s">
        <v>59</v>
      </c>
      <c r="K8" s="14">
        <v>82.16</v>
      </c>
      <c r="L8" s="35">
        <v>0.9779</v>
      </c>
      <c r="M8" s="25">
        <f t="shared" si="3"/>
        <v>80.344264</v>
      </c>
      <c r="N8" s="26">
        <f t="shared" si="4"/>
        <v>16.0688528</v>
      </c>
      <c r="O8" s="26">
        <f t="shared" si="5"/>
        <v>56.2188528</v>
      </c>
    </row>
    <row r="9" ht="17.4" spans="1:15">
      <c r="A9" s="6" t="s">
        <v>13</v>
      </c>
      <c r="B9" s="7" t="s">
        <v>125</v>
      </c>
      <c r="C9" s="7">
        <v>74.9</v>
      </c>
      <c r="D9" s="7">
        <f t="shared" si="0"/>
        <v>37.45</v>
      </c>
      <c r="E9" s="7" t="s">
        <v>126</v>
      </c>
      <c r="F9" s="8">
        <v>45</v>
      </c>
      <c r="G9" s="8">
        <f t="shared" si="1"/>
        <v>6.75</v>
      </c>
      <c r="H9" s="8">
        <v>0</v>
      </c>
      <c r="I9" s="8">
        <f t="shared" si="2"/>
        <v>0</v>
      </c>
      <c r="J9" s="8" t="s">
        <v>90</v>
      </c>
      <c r="K9" s="14">
        <v>81.46</v>
      </c>
      <c r="L9" s="35">
        <v>0.9779</v>
      </c>
      <c r="M9" s="25">
        <f t="shared" si="3"/>
        <v>79.659734</v>
      </c>
      <c r="N9" s="26">
        <f t="shared" si="4"/>
        <v>15.9319468</v>
      </c>
      <c r="O9" s="26">
        <f t="shared" si="5"/>
        <v>60.1319468</v>
      </c>
    </row>
    <row r="10" ht="17.4" spans="1:15">
      <c r="A10" s="6" t="s">
        <v>13</v>
      </c>
      <c r="B10" s="7" t="s">
        <v>58</v>
      </c>
      <c r="C10" s="7">
        <v>82.6</v>
      </c>
      <c r="D10" s="7">
        <f t="shared" si="0"/>
        <v>41.3</v>
      </c>
      <c r="E10" s="7" t="s">
        <v>59</v>
      </c>
      <c r="F10" s="8">
        <v>60</v>
      </c>
      <c r="G10" s="8">
        <f t="shared" si="1"/>
        <v>9</v>
      </c>
      <c r="H10" s="8">
        <v>0</v>
      </c>
      <c r="I10" s="8">
        <f t="shared" si="2"/>
        <v>0</v>
      </c>
      <c r="J10" s="8" t="s">
        <v>41</v>
      </c>
      <c r="K10" s="14">
        <v>83.28</v>
      </c>
      <c r="L10" s="35">
        <v>0.9779</v>
      </c>
      <c r="M10" s="25">
        <f t="shared" si="3"/>
        <v>81.439512</v>
      </c>
      <c r="N10" s="26">
        <f t="shared" si="4"/>
        <v>16.2879024</v>
      </c>
      <c r="O10" s="26">
        <f t="shared" si="5"/>
        <v>66.5879024</v>
      </c>
    </row>
    <row r="11" ht="17.4" spans="1:15">
      <c r="A11" s="6" t="s">
        <v>13</v>
      </c>
      <c r="B11" s="7" t="s">
        <v>94</v>
      </c>
      <c r="C11" s="7">
        <v>78.1</v>
      </c>
      <c r="D11" s="7">
        <f t="shared" si="0"/>
        <v>39.05</v>
      </c>
      <c r="E11" s="7" t="s">
        <v>95</v>
      </c>
      <c r="F11" s="8">
        <v>90</v>
      </c>
      <c r="G11" s="8">
        <f t="shared" si="1"/>
        <v>13.5</v>
      </c>
      <c r="H11" s="8">
        <v>70</v>
      </c>
      <c r="I11" s="8">
        <f t="shared" si="2"/>
        <v>10.5</v>
      </c>
      <c r="J11" s="8" t="s">
        <v>96</v>
      </c>
      <c r="K11" s="14">
        <v>82.2</v>
      </c>
      <c r="L11" s="35">
        <v>0.9779</v>
      </c>
      <c r="M11" s="25">
        <f t="shared" si="3"/>
        <v>80.38338</v>
      </c>
      <c r="N11" s="26">
        <f t="shared" si="4"/>
        <v>16.076676</v>
      </c>
      <c r="O11" s="26">
        <f t="shared" si="5"/>
        <v>79.126676</v>
      </c>
    </row>
    <row r="12" ht="17.4" spans="1:15">
      <c r="A12" s="6" t="s">
        <v>13</v>
      </c>
      <c r="B12" s="7" t="s">
        <v>86</v>
      </c>
      <c r="C12" s="7">
        <v>79.3</v>
      </c>
      <c r="D12" s="7">
        <f t="shared" si="0"/>
        <v>39.65</v>
      </c>
      <c r="E12" s="7" t="s">
        <v>87</v>
      </c>
      <c r="F12" s="8">
        <v>60</v>
      </c>
      <c r="G12" s="8">
        <f t="shared" si="1"/>
        <v>9</v>
      </c>
      <c r="H12" s="8">
        <v>0</v>
      </c>
      <c r="I12" s="8">
        <f t="shared" si="2"/>
        <v>0</v>
      </c>
      <c r="J12" s="8" t="s">
        <v>88</v>
      </c>
      <c r="K12" s="14">
        <v>81.86</v>
      </c>
      <c r="L12" s="35">
        <v>0.9779</v>
      </c>
      <c r="M12" s="25">
        <f t="shared" si="3"/>
        <v>80.050894</v>
      </c>
      <c r="N12" s="26">
        <f t="shared" si="4"/>
        <v>16.0101788</v>
      </c>
      <c r="O12" s="26">
        <f t="shared" si="5"/>
        <v>64.6601788</v>
      </c>
    </row>
    <row r="13" ht="17.4" spans="1:15">
      <c r="A13" s="6" t="s">
        <v>13</v>
      </c>
      <c r="B13" s="7" t="s">
        <v>123</v>
      </c>
      <c r="C13" s="7">
        <v>75.5</v>
      </c>
      <c r="D13" s="7">
        <f t="shared" si="0"/>
        <v>37.75</v>
      </c>
      <c r="E13" s="7" t="s">
        <v>124</v>
      </c>
      <c r="F13" s="8">
        <v>65</v>
      </c>
      <c r="G13" s="8">
        <f t="shared" si="1"/>
        <v>9.75</v>
      </c>
      <c r="H13" s="8">
        <v>0</v>
      </c>
      <c r="I13" s="8">
        <f t="shared" si="2"/>
        <v>0</v>
      </c>
      <c r="J13" s="8" t="s">
        <v>107</v>
      </c>
      <c r="K13" s="14">
        <v>79.18</v>
      </c>
      <c r="L13" s="35">
        <v>0.9779</v>
      </c>
      <c r="M13" s="25">
        <f t="shared" si="3"/>
        <v>77.430122</v>
      </c>
      <c r="N13" s="26">
        <f t="shared" si="4"/>
        <v>15.4860244</v>
      </c>
      <c r="O13" s="26">
        <f t="shared" si="5"/>
        <v>62.9860244</v>
      </c>
    </row>
    <row r="14" ht="17.4" spans="1:15">
      <c r="A14" s="6" t="s">
        <v>13</v>
      </c>
      <c r="B14" s="7" t="s">
        <v>28</v>
      </c>
      <c r="C14" s="7">
        <v>87.2</v>
      </c>
      <c r="D14" s="7">
        <f t="shared" si="0"/>
        <v>43.6</v>
      </c>
      <c r="E14" s="7" t="s">
        <v>29</v>
      </c>
      <c r="F14" s="8">
        <v>55</v>
      </c>
      <c r="G14" s="8">
        <f t="shared" si="1"/>
        <v>8.25</v>
      </c>
      <c r="H14" s="8">
        <v>0</v>
      </c>
      <c r="I14" s="8">
        <f t="shared" si="2"/>
        <v>0</v>
      </c>
      <c r="J14" s="8" t="s">
        <v>30</v>
      </c>
      <c r="K14" s="14">
        <v>83.32</v>
      </c>
      <c r="L14" s="35">
        <v>0.9779</v>
      </c>
      <c r="M14" s="25">
        <f t="shared" si="3"/>
        <v>81.478628</v>
      </c>
      <c r="N14" s="26">
        <f t="shared" si="4"/>
        <v>16.2957256</v>
      </c>
      <c r="O14" s="26">
        <f t="shared" si="5"/>
        <v>68.1457256</v>
      </c>
    </row>
    <row r="15" ht="17.4" spans="1:15">
      <c r="A15" s="6" t="s">
        <v>13</v>
      </c>
      <c r="B15" s="7" t="s">
        <v>128</v>
      </c>
      <c r="C15" s="7">
        <v>74.3</v>
      </c>
      <c r="D15" s="7">
        <f t="shared" si="0"/>
        <v>37.15</v>
      </c>
      <c r="E15" s="7" t="s">
        <v>129</v>
      </c>
      <c r="F15" s="8">
        <v>90</v>
      </c>
      <c r="G15" s="8">
        <f t="shared" si="1"/>
        <v>13.5</v>
      </c>
      <c r="H15" s="8">
        <v>100</v>
      </c>
      <c r="I15" s="8">
        <f t="shared" si="2"/>
        <v>15</v>
      </c>
      <c r="J15" s="8" t="s">
        <v>61</v>
      </c>
      <c r="K15" s="14">
        <v>82.6</v>
      </c>
      <c r="L15" s="35">
        <v>0.9779</v>
      </c>
      <c r="M15" s="25">
        <f t="shared" si="3"/>
        <v>80.77454</v>
      </c>
      <c r="N15" s="26">
        <f t="shared" si="4"/>
        <v>16.154908</v>
      </c>
      <c r="O15" s="26">
        <f t="shared" si="5"/>
        <v>81.804908</v>
      </c>
    </row>
    <row r="16" ht="17.4" spans="1:15">
      <c r="A16" s="6" t="s">
        <v>13</v>
      </c>
      <c r="B16" s="7" t="s">
        <v>22</v>
      </c>
      <c r="C16" s="7">
        <v>88</v>
      </c>
      <c r="D16" s="7">
        <f t="shared" si="0"/>
        <v>44</v>
      </c>
      <c r="E16" s="7" t="s">
        <v>23</v>
      </c>
      <c r="F16" s="8">
        <v>75</v>
      </c>
      <c r="G16" s="8">
        <f t="shared" si="1"/>
        <v>11.25</v>
      </c>
      <c r="H16" s="8">
        <v>0</v>
      </c>
      <c r="I16" s="8">
        <f t="shared" si="2"/>
        <v>0</v>
      </c>
      <c r="J16" s="8" t="s">
        <v>24</v>
      </c>
      <c r="K16" s="14">
        <v>82.22</v>
      </c>
      <c r="L16" s="35">
        <v>0.9779</v>
      </c>
      <c r="M16" s="25">
        <f t="shared" si="3"/>
        <v>80.402938</v>
      </c>
      <c r="N16" s="26">
        <f t="shared" si="4"/>
        <v>16.0805876</v>
      </c>
      <c r="O16" s="26">
        <f t="shared" si="5"/>
        <v>71.3305876</v>
      </c>
    </row>
    <row r="17" ht="17.4" spans="1:15">
      <c r="A17" s="6" t="s">
        <v>13</v>
      </c>
      <c r="B17" s="7" t="s">
        <v>163</v>
      </c>
      <c r="C17" s="7">
        <v>67.8</v>
      </c>
      <c r="D17" s="7">
        <f t="shared" si="0"/>
        <v>33.9</v>
      </c>
      <c r="E17" s="7" t="s">
        <v>114</v>
      </c>
      <c r="F17" s="8">
        <v>75</v>
      </c>
      <c r="G17" s="8">
        <f t="shared" si="1"/>
        <v>11.25</v>
      </c>
      <c r="H17" s="8">
        <v>65</v>
      </c>
      <c r="I17" s="8">
        <f t="shared" si="2"/>
        <v>9.75</v>
      </c>
      <c r="J17" s="8" t="s">
        <v>164</v>
      </c>
      <c r="K17" s="14">
        <v>83.24</v>
      </c>
      <c r="L17" s="35">
        <v>0.9779</v>
      </c>
      <c r="M17" s="25">
        <f t="shared" si="3"/>
        <v>81.400396</v>
      </c>
      <c r="N17" s="26">
        <f t="shared" si="4"/>
        <v>16.2800792</v>
      </c>
      <c r="O17" s="26">
        <f t="shared" si="5"/>
        <v>71.1800792</v>
      </c>
    </row>
    <row r="18" ht="17.4" spans="1:15">
      <c r="A18" s="6" t="s">
        <v>13</v>
      </c>
      <c r="B18" s="7" t="s">
        <v>34</v>
      </c>
      <c r="C18" s="7">
        <v>86.6</v>
      </c>
      <c r="D18" s="7">
        <f t="shared" si="0"/>
        <v>43.3</v>
      </c>
      <c r="E18" s="7" t="s">
        <v>35</v>
      </c>
      <c r="F18" s="8">
        <v>55</v>
      </c>
      <c r="G18" s="8">
        <f t="shared" si="1"/>
        <v>8.25</v>
      </c>
      <c r="H18" s="8">
        <v>0</v>
      </c>
      <c r="I18" s="8">
        <f t="shared" si="2"/>
        <v>0</v>
      </c>
      <c r="J18" s="8" t="s">
        <v>36</v>
      </c>
      <c r="K18" s="14">
        <v>78.44</v>
      </c>
      <c r="L18" s="35">
        <v>0.9779</v>
      </c>
      <c r="M18" s="25">
        <f t="shared" si="3"/>
        <v>76.706476</v>
      </c>
      <c r="N18" s="26">
        <f t="shared" si="4"/>
        <v>15.3412952</v>
      </c>
      <c r="O18" s="26">
        <f t="shared" si="5"/>
        <v>66.8912952</v>
      </c>
    </row>
    <row r="19" ht="17.4" spans="1:15">
      <c r="A19" s="6" t="s">
        <v>13</v>
      </c>
      <c r="B19" s="7" t="s">
        <v>130</v>
      </c>
      <c r="C19" s="7">
        <v>74.2</v>
      </c>
      <c r="D19" s="7">
        <f t="shared" si="0"/>
        <v>37.1</v>
      </c>
      <c r="E19" s="7" t="s">
        <v>120</v>
      </c>
      <c r="F19" s="8">
        <v>80</v>
      </c>
      <c r="G19" s="8">
        <f t="shared" si="1"/>
        <v>12</v>
      </c>
      <c r="H19" s="8">
        <v>0</v>
      </c>
      <c r="I19" s="8">
        <f t="shared" si="2"/>
        <v>0</v>
      </c>
      <c r="J19" s="8" t="s">
        <v>131</v>
      </c>
      <c r="K19" s="14">
        <v>81.48</v>
      </c>
      <c r="L19" s="35">
        <v>0.9779</v>
      </c>
      <c r="M19" s="25">
        <f t="shared" si="3"/>
        <v>79.679292</v>
      </c>
      <c r="N19" s="26">
        <f t="shared" si="4"/>
        <v>15.9358584</v>
      </c>
      <c r="O19" s="26">
        <f t="shared" si="5"/>
        <v>65.0358584</v>
      </c>
    </row>
    <row r="20" ht="17.4" spans="1:15">
      <c r="A20" s="6" t="s">
        <v>13</v>
      </c>
      <c r="B20" s="7" t="s">
        <v>80</v>
      </c>
      <c r="C20" s="7">
        <v>79.6</v>
      </c>
      <c r="D20" s="7">
        <f t="shared" si="0"/>
        <v>39.8</v>
      </c>
      <c r="E20" s="7" t="s">
        <v>42</v>
      </c>
      <c r="F20" s="8">
        <v>85</v>
      </c>
      <c r="G20" s="8">
        <f t="shared" si="1"/>
        <v>12.75</v>
      </c>
      <c r="H20" s="8">
        <v>0</v>
      </c>
      <c r="I20" s="8">
        <f t="shared" si="2"/>
        <v>0</v>
      </c>
      <c r="J20" s="8" t="s">
        <v>81</v>
      </c>
      <c r="K20" s="14">
        <v>81.48</v>
      </c>
      <c r="L20" s="35">
        <v>0.9779</v>
      </c>
      <c r="M20" s="25">
        <f t="shared" si="3"/>
        <v>79.679292</v>
      </c>
      <c r="N20" s="26">
        <f t="shared" si="4"/>
        <v>15.9358584</v>
      </c>
      <c r="O20" s="26">
        <f t="shared" si="5"/>
        <v>68.4858584</v>
      </c>
    </row>
    <row r="21" ht="17.4" spans="1:15">
      <c r="A21" s="6" t="s">
        <v>13</v>
      </c>
      <c r="B21" s="7" t="s">
        <v>137</v>
      </c>
      <c r="C21" s="7">
        <v>73.8</v>
      </c>
      <c r="D21" s="7">
        <f t="shared" si="0"/>
        <v>36.9</v>
      </c>
      <c r="E21" s="7" t="s">
        <v>21</v>
      </c>
      <c r="F21" s="8">
        <v>50</v>
      </c>
      <c r="G21" s="8">
        <f t="shared" si="1"/>
        <v>7.5</v>
      </c>
      <c r="H21" s="8">
        <v>0</v>
      </c>
      <c r="I21" s="8">
        <f t="shared" si="2"/>
        <v>0</v>
      </c>
      <c r="J21" s="8" t="s">
        <v>138</v>
      </c>
      <c r="K21" s="14">
        <v>80.44</v>
      </c>
      <c r="L21" s="35">
        <v>0.9779</v>
      </c>
      <c r="M21" s="25">
        <f t="shared" si="3"/>
        <v>78.662276</v>
      </c>
      <c r="N21" s="26">
        <f t="shared" si="4"/>
        <v>15.7324552</v>
      </c>
      <c r="O21" s="26">
        <f t="shared" si="5"/>
        <v>60.1324552</v>
      </c>
    </row>
    <row r="22" ht="17.4" spans="1:15">
      <c r="A22" s="6" t="s">
        <v>13</v>
      </c>
      <c r="B22" s="7" t="s">
        <v>51</v>
      </c>
      <c r="C22" s="7">
        <v>83.3</v>
      </c>
      <c r="D22" s="7">
        <f t="shared" si="0"/>
        <v>41.65</v>
      </c>
      <c r="E22" s="7" t="s">
        <v>52</v>
      </c>
      <c r="F22" s="8">
        <v>70</v>
      </c>
      <c r="G22" s="8">
        <f t="shared" si="1"/>
        <v>10.5</v>
      </c>
      <c r="H22" s="8">
        <v>65</v>
      </c>
      <c r="I22" s="8">
        <f t="shared" si="2"/>
        <v>9.75</v>
      </c>
      <c r="J22" s="8" t="s">
        <v>47</v>
      </c>
      <c r="K22" s="14">
        <v>83.26</v>
      </c>
      <c r="L22" s="35">
        <v>0.9779</v>
      </c>
      <c r="M22" s="25">
        <f t="shared" si="3"/>
        <v>81.419954</v>
      </c>
      <c r="N22" s="26">
        <f t="shared" si="4"/>
        <v>16.2839908</v>
      </c>
      <c r="O22" s="26">
        <f t="shared" si="5"/>
        <v>78.1839908</v>
      </c>
    </row>
    <row r="23" ht="17.4" spans="1:15">
      <c r="A23" s="6" t="s">
        <v>13</v>
      </c>
      <c r="B23" s="7" t="s">
        <v>177</v>
      </c>
      <c r="C23" s="7">
        <v>62.8</v>
      </c>
      <c r="D23" s="7">
        <f t="shared" si="0"/>
        <v>31.4</v>
      </c>
      <c r="E23" s="7" t="s">
        <v>145</v>
      </c>
      <c r="F23" s="8">
        <v>85</v>
      </c>
      <c r="G23" s="8">
        <f t="shared" si="1"/>
        <v>12.75</v>
      </c>
      <c r="H23" s="8">
        <v>0</v>
      </c>
      <c r="I23" s="8">
        <f t="shared" si="2"/>
        <v>0</v>
      </c>
      <c r="J23" s="8" t="s">
        <v>78</v>
      </c>
      <c r="K23" s="14">
        <v>78.96</v>
      </c>
      <c r="L23" s="35">
        <v>0.9779</v>
      </c>
      <c r="M23" s="25">
        <f t="shared" si="3"/>
        <v>77.214984</v>
      </c>
      <c r="N23" s="26">
        <f t="shared" si="4"/>
        <v>15.4429968</v>
      </c>
      <c r="O23" s="26">
        <f t="shared" si="5"/>
        <v>59.5929968</v>
      </c>
    </row>
    <row r="24" customFormat="1" ht="17.4" spans="1:15">
      <c r="A24" s="6" t="s">
        <v>13</v>
      </c>
      <c r="B24" s="7" t="s">
        <v>65</v>
      </c>
      <c r="C24" s="7">
        <v>81</v>
      </c>
      <c r="D24" s="7">
        <f t="shared" si="0"/>
        <v>40.5</v>
      </c>
      <c r="E24" s="7" t="s">
        <v>66</v>
      </c>
      <c r="F24" s="8">
        <v>85</v>
      </c>
      <c r="G24" s="8">
        <f t="shared" si="1"/>
        <v>12.75</v>
      </c>
      <c r="H24" s="8">
        <v>0</v>
      </c>
      <c r="I24" s="8">
        <f t="shared" si="2"/>
        <v>0</v>
      </c>
      <c r="J24" s="8" t="s">
        <v>67</v>
      </c>
      <c r="K24" s="14">
        <v>75.32</v>
      </c>
      <c r="L24" s="35">
        <v>0.9984</v>
      </c>
      <c r="M24" s="25">
        <f t="shared" si="3"/>
        <v>75.199488</v>
      </c>
      <c r="N24" s="26">
        <f t="shared" si="4"/>
        <v>15.0398976</v>
      </c>
      <c r="O24" s="26">
        <f t="shared" si="5"/>
        <v>68.2898976</v>
      </c>
    </row>
    <row r="25" customFormat="1" ht="17.4" spans="1:15">
      <c r="A25" s="6" t="s">
        <v>13</v>
      </c>
      <c r="B25" s="7" t="s">
        <v>118</v>
      </c>
      <c r="C25" s="7">
        <v>76.2</v>
      </c>
      <c r="D25" s="7">
        <f t="shared" si="0"/>
        <v>38.1</v>
      </c>
      <c r="E25" s="7" t="s">
        <v>119</v>
      </c>
      <c r="F25" s="8">
        <v>75</v>
      </c>
      <c r="G25" s="8">
        <f t="shared" si="1"/>
        <v>11.25</v>
      </c>
      <c r="H25" s="8">
        <v>40</v>
      </c>
      <c r="I25" s="8">
        <f t="shared" si="2"/>
        <v>6</v>
      </c>
      <c r="J25" s="8" t="s">
        <v>120</v>
      </c>
      <c r="K25" s="14">
        <v>78.36</v>
      </c>
      <c r="L25" s="35">
        <v>0.9984</v>
      </c>
      <c r="M25" s="25">
        <f t="shared" si="3"/>
        <v>78.234624</v>
      </c>
      <c r="N25" s="26">
        <f t="shared" si="4"/>
        <v>15.6469248</v>
      </c>
      <c r="O25" s="26">
        <f t="shared" si="5"/>
        <v>70.9969248</v>
      </c>
    </row>
    <row r="26" customFormat="1" ht="17.4" spans="1:15">
      <c r="A26" s="6" t="s">
        <v>13</v>
      </c>
      <c r="B26" s="7" t="s">
        <v>170</v>
      </c>
      <c r="C26" s="7">
        <v>64.7</v>
      </c>
      <c r="D26" s="7">
        <f t="shared" si="0"/>
        <v>32.35</v>
      </c>
      <c r="E26" s="7" t="s">
        <v>171</v>
      </c>
      <c r="F26" s="8">
        <v>65</v>
      </c>
      <c r="G26" s="8">
        <f t="shared" si="1"/>
        <v>9.75</v>
      </c>
      <c r="H26" s="8">
        <v>0</v>
      </c>
      <c r="I26" s="8">
        <f t="shared" si="2"/>
        <v>0</v>
      </c>
      <c r="J26" s="8" t="s">
        <v>172</v>
      </c>
      <c r="K26" s="14">
        <v>71.62</v>
      </c>
      <c r="L26" s="35">
        <v>0.9984</v>
      </c>
      <c r="M26" s="25">
        <f t="shared" si="3"/>
        <v>71.505408</v>
      </c>
      <c r="N26" s="26">
        <f t="shared" si="4"/>
        <v>14.3010816</v>
      </c>
      <c r="O26" s="26">
        <f t="shared" si="5"/>
        <v>56.4010816</v>
      </c>
    </row>
    <row r="27" customFormat="1" ht="17.4" spans="1:15">
      <c r="A27" s="6" t="s">
        <v>13</v>
      </c>
      <c r="B27" s="7" t="s">
        <v>109</v>
      </c>
      <c r="C27" s="7">
        <v>76.8</v>
      </c>
      <c r="D27" s="7">
        <f t="shared" si="0"/>
        <v>38.4</v>
      </c>
      <c r="E27" s="7" t="s">
        <v>33</v>
      </c>
      <c r="F27" s="8">
        <v>75</v>
      </c>
      <c r="G27" s="8">
        <f t="shared" si="1"/>
        <v>11.25</v>
      </c>
      <c r="H27" s="8">
        <v>55</v>
      </c>
      <c r="I27" s="8">
        <f t="shared" si="2"/>
        <v>8.25</v>
      </c>
      <c r="J27" s="8" t="s">
        <v>104</v>
      </c>
      <c r="K27" s="14">
        <v>83.02</v>
      </c>
      <c r="L27" s="35">
        <v>0.9984</v>
      </c>
      <c r="M27" s="25">
        <f t="shared" si="3"/>
        <v>82.887168</v>
      </c>
      <c r="N27" s="26">
        <f t="shared" si="4"/>
        <v>16.5774336</v>
      </c>
      <c r="O27" s="26">
        <f t="shared" si="5"/>
        <v>74.4774336</v>
      </c>
    </row>
    <row r="28" customFormat="1" ht="17.4" spans="1:15">
      <c r="A28" s="6" t="s">
        <v>13</v>
      </c>
      <c r="B28" s="7" t="s">
        <v>144</v>
      </c>
      <c r="C28" s="7">
        <v>72.1</v>
      </c>
      <c r="D28" s="7">
        <f t="shared" si="0"/>
        <v>36.05</v>
      </c>
      <c r="E28" s="7" t="s">
        <v>131</v>
      </c>
      <c r="F28" s="8">
        <v>85</v>
      </c>
      <c r="G28" s="8">
        <f t="shared" si="1"/>
        <v>12.75</v>
      </c>
      <c r="H28" s="8">
        <v>0</v>
      </c>
      <c r="I28" s="8">
        <f t="shared" si="2"/>
        <v>0</v>
      </c>
      <c r="J28" s="8" t="s">
        <v>145</v>
      </c>
      <c r="K28" s="14">
        <v>82.02</v>
      </c>
      <c r="L28" s="35">
        <v>0.9984</v>
      </c>
      <c r="M28" s="25">
        <f t="shared" si="3"/>
        <v>81.888768</v>
      </c>
      <c r="N28" s="26">
        <f t="shared" si="4"/>
        <v>16.3777536</v>
      </c>
      <c r="O28" s="26">
        <f t="shared" si="5"/>
        <v>65.1777536</v>
      </c>
    </row>
    <row r="29" customFormat="1" ht="17.4" spans="1:15">
      <c r="A29" s="6" t="s">
        <v>13</v>
      </c>
      <c r="B29" s="7" t="s">
        <v>103</v>
      </c>
      <c r="C29" s="7">
        <v>77.3</v>
      </c>
      <c r="D29" s="7">
        <f t="shared" si="0"/>
        <v>38.65</v>
      </c>
      <c r="E29" s="7" t="s">
        <v>104</v>
      </c>
      <c r="F29" s="8">
        <v>60</v>
      </c>
      <c r="G29" s="8">
        <f t="shared" si="1"/>
        <v>9</v>
      </c>
      <c r="H29" s="8">
        <v>0</v>
      </c>
      <c r="I29" s="8">
        <f t="shared" si="2"/>
        <v>0</v>
      </c>
      <c r="J29" s="8" t="s">
        <v>92</v>
      </c>
      <c r="K29" s="14">
        <v>83.14</v>
      </c>
      <c r="L29" s="35">
        <v>0.9984</v>
      </c>
      <c r="M29" s="25">
        <f t="shared" si="3"/>
        <v>83.006976</v>
      </c>
      <c r="N29" s="26">
        <f t="shared" si="4"/>
        <v>16.6013952</v>
      </c>
      <c r="O29" s="26">
        <f t="shared" si="5"/>
        <v>64.2513952</v>
      </c>
    </row>
    <row r="30" customFormat="1" ht="17.4" spans="1:15">
      <c r="A30" s="6" t="s">
        <v>13</v>
      </c>
      <c r="B30" s="7" t="s">
        <v>166</v>
      </c>
      <c r="C30" s="7">
        <v>66.5</v>
      </c>
      <c r="D30" s="7">
        <f t="shared" si="0"/>
        <v>33.25</v>
      </c>
      <c r="E30" s="7" t="s">
        <v>67</v>
      </c>
      <c r="F30" s="8">
        <v>65</v>
      </c>
      <c r="G30" s="8">
        <f t="shared" si="1"/>
        <v>9.75</v>
      </c>
      <c r="H30" s="8">
        <v>0</v>
      </c>
      <c r="I30" s="8">
        <f t="shared" si="2"/>
        <v>0</v>
      </c>
      <c r="J30" s="8" t="s">
        <v>64</v>
      </c>
      <c r="K30" s="14">
        <v>80.58</v>
      </c>
      <c r="L30" s="35">
        <v>0.9984</v>
      </c>
      <c r="M30" s="25">
        <f t="shared" si="3"/>
        <v>80.451072</v>
      </c>
      <c r="N30" s="26">
        <f t="shared" si="4"/>
        <v>16.0902144</v>
      </c>
      <c r="O30" s="26">
        <f t="shared" si="5"/>
        <v>59.0902144</v>
      </c>
    </row>
    <row r="31" customFormat="1" ht="17.4" spans="1:15">
      <c r="A31" s="6" t="s">
        <v>13</v>
      </c>
      <c r="B31" s="7" t="s">
        <v>157</v>
      </c>
      <c r="C31" s="7">
        <v>70.2</v>
      </c>
      <c r="D31" s="7">
        <f t="shared" si="0"/>
        <v>35.1</v>
      </c>
      <c r="E31" s="7" t="s">
        <v>50</v>
      </c>
      <c r="F31" s="8">
        <v>100</v>
      </c>
      <c r="G31" s="8">
        <f t="shared" si="1"/>
        <v>15</v>
      </c>
      <c r="H31" s="8">
        <v>0</v>
      </c>
      <c r="I31" s="8">
        <f t="shared" si="2"/>
        <v>0</v>
      </c>
      <c r="J31" s="8" t="s">
        <v>150</v>
      </c>
      <c r="K31" s="14">
        <v>82.12</v>
      </c>
      <c r="L31" s="35">
        <v>0.9984</v>
      </c>
      <c r="M31" s="25">
        <f t="shared" si="3"/>
        <v>81.988608</v>
      </c>
      <c r="N31" s="26">
        <f t="shared" si="4"/>
        <v>16.3977216</v>
      </c>
      <c r="O31" s="26">
        <f t="shared" si="5"/>
        <v>66.4977216</v>
      </c>
    </row>
    <row r="32" customFormat="1" ht="17.4" spans="1:15">
      <c r="A32" s="6" t="s">
        <v>13</v>
      </c>
      <c r="B32" s="7" t="s">
        <v>178</v>
      </c>
      <c r="C32" s="7">
        <v>60.9</v>
      </c>
      <c r="D32" s="7">
        <f t="shared" si="0"/>
        <v>30.45</v>
      </c>
      <c r="E32" s="7" t="s">
        <v>138</v>
      </c>
      <c r="F32" s="8">
        <v>50</v>
      </c>
      <c r="G32" s="8">
        <f t="shared" si="1"/>
        <v>7.5</v>
      </c>
      <c r="H32" s="8">
        <v>0</v>
      </c>
      <c r="I32" s="8">
        <f t="shared" si="2"/>
        <v>0</v>
      </c>
      <c r="J32" s="8" t="s">
        <v>179</v>
      </c>
      <c r="K32" s="14">
        <v>76.44</v>
      </c>
      <c r="L32" s="35">
        <v>0.9984</v>
      </c>
      <c r="M32" s="25">
        <f t="shared" si="3"/>
        <v>76.317696</v>
      </c>
      <c r="N32" s="26">
        <f t="shared" si="4"/>
        <v>15.2635392</v>
      </c>
      <c r="O32" s="26">
        <f t="shared" si="5"/>
        <v>53.2135392</v>
      </c>
    </row>
    <row r="33" customFormat="1" ht="17.4" spans="1:15">
      <c r="A33" s="6" t="s">
        <v>13</v>
      </c>
      <c r="B33" s="7" t="s">
        <v>60</v>
      </c>
      <c r="C33" s="7">
        <v>82.2</v>
      </c>
      <c r="D33" s="7">
        <f t="shared" si="0"/>
        <v>41.1</v>
      </c>
      <c r="E33" s="7" t="s">
        <v>61</v>
      </c>
      <c r="F33" s="8">
        <v>75</v>
      </c>
      <c r="G33" s="8">
        <f t="shared" si="1"/>
        <v>11.25</v>
      </c>
      <c r="H33" s="8">
        <v>70</v>
      </c>
      <c r="I33" s="8">
        <f t="shared" si="2"/>
        <v>10.5</v>
      </c>
      <c r="J33" s="8" t="s">
        <v>62</v>
      </c>
      <c r="K33" s="14">
        <v>82.54</v>
      </c>
      <c r="L33" s="35">
        <v>0.9984</v>
      </c>
      <c r="M33" s="25">
        <f t="shared" si="3"/>
        <v>82.407936</v>
      </c>
      <c r="N33" s="26">
        <f t="shared" si="4"/>
        <v>16.4815872</v>
      </c>
      <c r="O33" s="26">
        <f t="shared" si="5"/>
        <v>79.3315872</v>
      </c>
    </row>
    <row r="34" ht="17.4" spans="1:15">
      <c r="A34" s="6" t="s">
        <v>13</v>
      </c>
      <c r="B34" s="7" t="s">
        <v>77</v>
      </c>
      <c r="C34" s="7">
        <v>79.7</v>
      </c>
      <c r="D34" s="7">
        <f t="shared" si="0"/>
        <v>39.85</v>
      </c>
      <c r="E34" s="7" t="s">
        <v>78</v>
      </c>
      <c r="F34" s="8">
        <v>55</v>
      </c>
      <c r="G34" s="8">
        <f t="shared" si="1"/>
        <v>8.25</v>
      </c>
      <c r="H34" s="8">
        <v>0</v>
      </c>
      <c r="I34" s="8">
        <f t="shared" si="2"/>
        <v>0</v>
      </c>
      <c r="J34" s="8" t="s">
        <v>79</v>
      </c>
      <c r="K34" s="14">
        <v>80.14</v>
      </c>
      <c r="L34" s="35">
        <v>0.9984</v>
      </c>
      <c r="M34" s="25">
        <f t="shared" si="3"/>
        <v>80.011776</v>
      </c>
      <c r="N34" s="26">
        <f t="shared" si="4"/>
        <v>16.0023552</v>
      </c>
      <c r="O34" s="26">
        <f t="shared" si="5"/>
        <v>64.1023552</v>
      </c>
    </row>
    <row r="35" ht="17.4" spans="1:15">
      <c r="A35" s="6" t="s">
        <v>13</v>
      </c>
      <c r="B35" s="7" t="s">
        <v>160</v>
      </c>
      <c r="C35" s="7">
        <v>69.6</v>
      </c>
      <c r="D35" s="7">
        <f t="shared" si="0"/>
        <v>34.8</v>
      </c>
      <c r="E35" s="7" t="s">
        <v>148</v>
      </c>
      <c r="F35" s="8">
        <v>85</v>
      </c>
      <c r="G35" s="8">
        <f t="shared" si="1"/>
        <v>12.75</v>
      </c>
      <c r="H35" s="8">
        <v>100</v>
      </c>
      <c r="I35" s="8">
        <f t="shared" si="2"/>
        <v>15</v>
      </c>
      <c r="J35" s="8" t="s">
        <v>136</v>
      </c>
      <c r="K35" s="14">
        <v>82.4</v>
      </c>
      <c r="L35" s="35">
        <v>0.9984</v>
      </c>
      <c r="M35" s="25">
        <f t="shared" si="3"/>
        <v>82.26816</v>
      </c>
      <c r="N35" s="26">
        <f t="shared" si="4"/>
        <v>16.453632</v>
      </c>
      <c r="O35" s="26">
        <f t="shared" si="5"/>
        <v>79.003632</v>
      </c>
    </row>
    <row r="36" ht="17.4" spans="1:15">
      <c r="A36" s="6" t="s">
        <v>13</v>
      </c>
      <c r="B36" s="7" t="s">
        <v>97</v>
      </c>
      <c r="C36" s="7">
        <v>78.1</v>
      </c>
      <c r="D36" s="7">
        <f t="shared" si="0"/>
        <v>39.05</v>
      </c>
      <c r="E36" s="7" t="s">
        <v>98</v>
      </c>
      <c r="F36" s="8">
        <v>70</v>
      </c>
      <c r="G36" s="8">
        <f t="shared" si="1"/>
        <v>10.5</v>
      </c>
      <c r="H36" s="8">
        <v>0</v>
      </c>
      <c r="I36" s="8">
        <f t="shared" si="2"/>
        <v>0</v>
      </c>
      <c r="J36" s="8" t="s">
        <v>83</v>
      </c>
      <c r="K36" s="14">
        <v>78.14</v>
      </c>
      <c r="L36" s="35">
        <v>0.9984</v>
      </c>
      <c r="M36" s="25">
        <f t="shared" si="3"/>
        <v>78.014976</v>
      </c>
      <c r="N36" s="26">
        <f t="shared" si="4"/>
        <v>15.6029952</v>
      </c>
      <c r="O36" s="26">
        <f t="shared" si="5"/>
        <v>65.1529952</v>
      </c>
    </row>
    <row r="37" ht="17.4" spans="1:15">
      <c r="A37" s="6" t="s">
        <v>13</v>
      </c>
      <c r="B37" s="7" t="s">
        <v>71</v>
      </c>
      <c r="C37" s="7">
        <v>80.6</v>
      </c>
      <c r="D37" s="7">
        <f t="shared" si="0"/>
        <v>40.3</v>
      </c>
      <c r="E37" s="7" t="s">
        <v>39</v>
      </c>
      <c r="F37" s="8">
        <v>75</v>
      </c>
      <c r="G37" s="8">
        <f t="shared" si="1"/>
        <v>11.25</v>
      </c>
      <c r="H37" s="8">
        <v>0</v>
      </c>
      <c r="I37" s="8">
        <f t="shared" si="2"/>
        <v>0</v>
      </c>
      <c r="J37" s="8" t="s">
        <v>72</v>
      </c>
      <c r="K37" s="14">
        <v>79.1</v>
      </c>
      <c r="L37" s="35">
        <v>0.9984</v>
      </c>
      <c r="M37" s="25">
        <f t="shared" si="3"/>
        <v>78.97344</v>
      </c>
      <c r="N37" s="26">
        <f t="shared" si="4"/>
        <v>15.794688</v>
      </c>
      <c r="O37" s="26">
        <f t="shared" si="5"/>
        <v>67.344688</v>
      </c>
    </row>
    <row r="38" ht="17.4" spans="1:15">
      <c r="A38" s="6" t="s">
        <v>13</v>
      </c>
      <c r="B38" s="7" t="s">
        <v>46</v>
      </c>
      <c r="C38" s="7">
        <v>85.3</v>
      </c>
      <c r="D38" s="7">
        <f t="shared" si="0"/>
        <v>42.65</v>
      </c>
      <c r="E38" s="7" t="s">
        <v>47</v>
      </c>
      <c r="F38" s="8">
        <v>50</v>
      </c>
      <c r="G38" s="8">
        <f t="shared" si="1"/>
        <v>7.5</v>
      </c>
      <c r="H38" s="8">
        <v>50</v>
      </c>
      <c r="I38" s="8">
        <f t="shared" si="2"/>
        <v>7.5</v>
      </c>
      <c r="J38" s="8" t="s">
        <v>15</v>
      </c>
      <c r="K38" s="14">
        <v>79.7</v>
      </c>
      <c r="L38" s="35">
        <v>0.9984</v>
      </c>
      <c r="M38" s="25">
        <f t="shared" si="3"/>
        <v>79.57248</v>
      </c>
      <c r="N38" s="26">
        <f t="shared" si="4"/>
        <v>15.914496</v>
      </c>
      <c r="O38" s="26">
        <f t="shared" si="5"/>
        <v>73.564496</v>
      </c>
    </row>
    <row r="39" ht="17.4" spans="1:15">
      <c r="A39" s="6" t="s">
        <v>13</v>
      </c>
      <c r="B39" s="7" t="s">
        <v>31</v>
      </c>
      <c r="C39" s="7">
        <v>87</v>
      </c>
      <c r="D39" s="7">
        <f t="shared" si="0"/>
        <v>43.5</v>
      </c>
      <c r="E39" s="7" t="s">
        <v>32</v>
      </c>
      <c r="F39" s="8">
        <v>95</v>
      </c>
      <c r="G39" s="8">
        <f t="shared" si="1"/>
        <v>14.25</v>
      </c>
      <c r="H39" s="8">
        <v>35</v>
      </c>
      <c r="I39" s="8">
        <f t="shared" si="2"/>
        <v>5.25</v>
      </c>
      <c r="J39" s="8" t="s">
        <v>33</v>
      </c>
      <c r="K39" s="14">
        <v>82.06</v>
      </c>
      <c r="L39" s="35">
        <v>0.9984</v>
      </c>
      <c r="M39" s="25">
        <f t="shared" si="3"/>
        <v>81.928704</v>
      </c>
      <c r="N39" s="26">
        <f t="shared" si="4"/>
        <v>16.3857408</v>
      </c>
      <c r="O39" s="26">
        <f t="shared" si="5"/>
        <v>79.3857408</v>
      </c>
    </row>
    <row r="40" ht="17.4" spans="1:15">
      <c r="A40" s="6" t="s">
        <v>13</v>
      </c>
      <c r="B40" s="7" t="s">
        <v>75</v>
      </c>
      <c r="C40" s="7">
        <v>80.2</v>
      </c>
      <c r="D40" s="7">
        <f t="shared" si="0"/>
        <v>40.1</v>
      </c>
      <c r="E40" s="7" t="s">
        <v>76</v>
      </c>
      <c r="F40" s="8">
        <v>70</v>
      </c>
      <c r="G40" s="8">
        <f t="shared" si="1"/>
        <v>10.5</v>
      </c>
      <c r="H40" s="8">
        <v>0</v>
      </c>
      <c r="I40" s="8">
        <f t="shared" si="2"/>
        <v>0</v>
      </c>
      <c r="J40" s="8" t="s">
        <v>20</v>
      </c>
      <c r="K40" s="14">
        <v>77.7</v>
      </c>
      <c r="L40" s="35">
        <v>0.9984</v>
      </c>
      <c r="M40" s="25">
        <f t="shared" si="3"/>
        <v>77.57568</v>
      </c>
      <c r="N40" s="26">
        <f t="shared" si="4"/>
        <v>15.515136</v>
      </c>
      <c r="O40" s="26">
        <f t="shared" si="5"/>
        <v>66.115136</v>
      </c>
    </row>
    <row r="41" ht="17.4" spans="1:15">
      <c r="A41" s="6" t="s">
        <v>13</v>
      </c>
      <c r="B41" s="7" t="s">
        <v>43</v>
      </c>
      <c r="C41" s="7">
        <v>85.4</v>
      </c>
      <c r="D41" s="7">
        <f t="shared" si="0"/>
        <v>42.7</v>
      </c>
      <c r="E41" s="7" t="s">
        <v>44</v>
      </c>
      <c r="F41" s="8">
        <v>75</v>
      </c>
      <c r="G41" s="8">
        <f t="shared" si="1"/>
        <v>11.25</v>
      </c>
      <c r="H41" s="8">
        <v>0</v>
      </c>
      <c r="I41" s="8">
        <f t="shared" si="2"/>
        <v>0</v>
      </c>
      <c r="J41" s="8" t="s">
        <v>45</v>
      </c>
      <c r="K41" s="14">
        <v>81.56</v>
      </c>
      <c r="L41" s="35">
        <v>0.9984</v>
      </c>
      <c r="M41" s="25">
        <f t="shared" si="3"/>
        <v>81.429504</v>
      </c>
      <c r="N41" s="26">
        <f t="shared" si="4"/>
        <v>16.2859008</v>
      </c>
      <c r="O41" s="26">
        <f t="shared" si="5"/>
        <v>70.2359008</v>
      </c>
    </row>
    <row r="42" ht="17.4" spans="1:15">
      <c r="A42" s="6" t="s">
        <v>13</v>
      </c>
      <c r="B42" s="7" t="s">
        <v>106</v>
      </c>
      <c r="C42" s="7">
        <v>76.8</v>
      </c>
      <c r="D42" s="7">
        <f t="shared" si="0"/>
        <v>38.4</v>
      </c>
      <c r="E42" s="7" t="s">
        <v>107</v>
      </c>
      <c r="F42" s="8">
        <v>90</v>
      </c>
      <c r="G42" s="8">
        <f t="shared" si="1"/>
        <v>13.5</v>
      </c>
      <c r="H42" s="8">
        <v>0</v>
      </c>
      <c r="I42" s="8">
        <f t="shared" si="2"/>
        <v>0</v>
      </c>
      <c r="J42" s="8" t="s">
        <v>108</v>
      </c>
      <c r="K42" s="14">
        <v>80.36</v>
      </c>
      <c r="L42" s="35">
        <v>0.9984</v>
      </c>
      <c r="M42" s="25">
        <f t="shared" si="3"/>
        <v>80.231424</v>
      </c>
      <c r="N42" s="26">
        <f t="shared" si="4"/>
        <v>16.0462848</v>
      </c>
      <c r="O42" s="26">
        <f t="shared" si="5"/>
        <v>67.9462848</v>
      </c>
    </row>
    <row r="43" ht="17.4" spans="1:15">
      <c r="A43" s="6" t="s">
        <v>13</v>
      </c>
      <c r="B43" s="7" t="s">
        <v>162</v>
      </c>
      <c r="C43" s="7">
        <v>68</v>
      </c>
      <c r="D43" s="7">
        <f t="shared" si="0"/>
        <v>34</v>
      </c>
      <c r="E43" s="7" t="s">
        <v>155</v>
      </c>
      <c r="F43" s="8">
        <v>75</v>
      </c>
      <c r="G43" s="8">
        <f t="shared" si="1"/>
        <v>11.25</v>
      </c>
      <c r="H43" s="8">
        <v>0</v>
      </c>
      <c r="I43" s="8">
        <f t="shared" si="2"/>
        <v>0</v>
      </c>
      <c r="J43" s="8" t="s">
        <v>49</v>
      </c>
      <c r="K43" s="14">
        <v>81.14</v>
      </c>
      <c r="L43" s="35">
        <v>0.9984</v>
      </c>
      <c r="M43" s="25">
        <f t="shared" si="3"/>
        <v>81.010176</v>
      </c>
      <c r="N43" s="26">
        <f t="shared" si="4"/>
        <v>16.2020352</v>
      </c>
      <c r="O43" s="26">
        <f t="shared" si="5"/>
        <v>61.4520352</v>
      </c>
    </row>
    <row r="44" ht="17.4" spans="1:15">
      <c r="A44" s="6" t="s">
        <v>13</v>
      </c>
      <c r="B44" s="7" t="s">
        <v>89</v>
      </c>
      <c r="C44" s="7">
        <v>79.2</v>
      </c>
      <c r="D44" s="7">
        <f t="shared" si="0"/>
        <v>39.6</v>
      </c>
      <c r="E44" s="7" t="s">
        <v>90</v>
      </c>
      <c r="F44" s="8">
        <v>75</v>
      </c>
      <c r="G44" s="8">
        <f t="shared" si="1"/>
        <v>11.25</v>
      </c>
      <c r="H44" s="8">
        <v>0</v>
      </c>
      <c r="I44" s="8">
        <f t="shared" si="2"/>
        <v>0</v>
      </c>
      <c r="J44" s="8" t="s">
        <v>26</v>
      </c>
      <c r="K44" s="14">
        <v>82</v>
      </c>
      <c r="L44" s="35">
        <v>0.9984</v>
      </c>
      <c r="M44" s="25">
        <f t="shared" si="3"/>
        <v>81.8688</v>
      </c>
      <c r="N44" s="26">
        <f t="shared" si="4"/>
        <v>16.37376</v>
      </c>
      <c r="O44" s="26">
        <f t="shared" si="5"/>
        <v>67.22376</v>
      </c>
    </row>
    <row r="45" ht="17.4" spans="1:15">
      <c r="A45" s="6" t="s">
        <v>13</v>
      </c>
      <c r="B45" s="7" t="s">
        <v>105</v>
      </c>
      <c r="C45" s="7">
        <v>77.1</v>
      </c>
      <c r="D45" s="7">
        <f t="shared" si="0"/>
        <v>38.55</v>
      </c>
      <c r="E45" s="7" t="s">
        <v>93</v>
      </c>
      <c r="F45" s="8">
        <v>85</v>
      </c>
      <c r="G45" s="8">
        <f t="shared" si="1"/>
        <v>12.75</v>
      </c>
      <c r="H45" s="8">
        <v>70</v>
      </c>
      <c r="I45" s="8">
        <f t="shared" si="2"/>
        <v>10.5</v>
      </c>
      <c r="J45" s="8" t="s">
        <v>100</v>
      </c>
      <c r="K45" s="14">
        <v>81.98</v>
      </c>
      <c r="L45" s="35">
        <v>0.9984</v>
      </c>
      <c r="M45" s="25">
        <f t="shared" si="3"/>
        <v>81.848832</v>
      </c>
      <c r="N45" s="26">
        <f t="shared" si="4"/>
        <v>16.3697664</v>
      </c>
      <c r="O45" s="26">
        <f t="shared" si="5"/>
        <v>78.1697664</v>
      </c>
    </row>
    <row r="46" ht="17.4" spans="1:15">
      <c r="A46" s="6" t="s">
        <v>13</v>
      </c>
      <c r="B46" s="7" t="s">
        <v>121</v>
      </c>
      <c r="C46" s="7">
        <v>75.9</v>
      </c>
      <c r="D46" s="7">
        <f t="shared" si="0"/>
        <v>37.95</v>
      </c>
      <c r="E46" s="7" t="s">
        <v>72</v>
      </c>
      <c r="F46" s="8">
        <v>75</v>
      </c>
      <c r="G46" s="8">
        <f t="shared" si="1"/>
        <v>11.25</v>
      </c>
      <c r="H46" s="8">
        <v>0</v>
      </c>
      <c r="I46" s="8">
        <f t="shared" si="2"/>
        <v>0</v>
      </c>
      <c r="J46" s="8" t="s">
        <v>85</v>
      </c>
      <c r="K46" s="14">
        <v>79.82</v>
      </c>
      <c r="L46" s="35">
        <v>0.9984</v>
      </c>
      <c r="M46" s="25">
        <f t="shared" si="3"/>
        <v>79.692288</v>
      </c>
      <c r="N46" s="26">
        <f t="shared" si="4"/>
        <v>15.9384576</v>
      </c>
      <c r="O46" s="26">
        <f t="shared" si="5"/>
        <v>65.1384576</v>
      </c>
    </row>
    <row r="47" ht="17.4" spans="1:15">
      <c r="A47" s="6" t="s">
        <v>13</v>
      </c>
      <c r="B47" s="7" t="s">
        <v>82</v>
      </c>
      <c r="C47" s="7">
        <v>79.4</v>
      </c>
      <c r="D47" s="7">
        <f t="shared" si="0"/>
        <v>39.7</v>
      </c>
      <c r="E47" s="7" t="s">
        <v>83</v>
      </c>
      <c r="F47" s="8">
        <v>65</v>
      </c>
      <c r="G47" s="8">
        <f t="shared" si="1"/>
        <v>9.75</v>
      </c>
      <c r="H47" s="8">
        <v>0</v>
      </c>
      <c r="I47" s="8">
        <f t="shared" si="2"/>
        <v>0</v>
      </c>
      <c r="J47" s="8" t="s">
        <v>76</v>
      </c>
      <c r="K47" s="14">
        <v>77.78</v>
      </c>
      <c r="L47" s="35">
        <v>0.9984</v>
      </c>
      <c r="M47" s="25">
        <f t="shared" si="3"/>
        <v>77.655552</v>
      </c>
      <c r="N47" s="26">
        <f t="shared" si="4"/>
        <v>15.5311104</v>
      </c>
      <c r="O47" s="26">
        <f t="shared" si="5"/>
        <v>64.9811104</v>
      </c>
    </row>
    <row r="48" ht="17.4" spans="1:15">
      <c r="A48" s="6" t="s">
        <v>13</v>
      </c>
      <c r="B48" s="7" t="s">
        <v>17</v>
      </c>
      <c r="C48" s="7">
        <v>88.7</v>
      </c>
      <c r="D48" s="7">
        <f t="shared" si="0"/>
        <v>44.35</v>
      </c>
      <c r="E48" s="8" t="s">
        <v>18</v>
      </c>
      <c r="F48" s="8">
        <v>75</v>
      </c>
      <c r="G48" s="8">
        <f t="shared" si="1"/>
        <v>11.25</v>
      </c>
      <c r="H48" s="8">
        <v>0</v>
      </c>
      <c r="I48" s="8">
        <f t="shared" si="2"/>
        <v>0</v>
      </c>
      <c r="J48" s="8" t="s">
        <v>18</v>
      </c>
      <c r="K48" s="14">
        <v>82.82</v>
      </c>
      <c r="L48" s="35">
        <v>0.9984</v>
      </c>
      <c r="M48" s="25">
        <f t="shared" si="3"/>
        <v>82.687488</v>
      </c>
      <c r="N48" s="26">
        <f t="shared" si="4"/>
        <v>16.5374976</v>
      </c>
      <c r="O48" s="26">
        <f t="shared" si="5"/>
        <v>72.1374976</v>
      </c>
    </row>
    <row r="49" ht="17.4" spans="1:15">
      <c r="A49" s="6" t="s">
        <v>13</v>
      </c>
      <c r="B49" s="7" t="s">
        <v>169</v>
      </c>
      <c r="C49" s="7">
        <v>65.5</v>
      </c>
      <c r="D49" s="7">
        <f t="shared" si="0"/>
        <v>32.75</v>
      </c>
      <c r="E49" s="7" t="s">
        <v>70</v>
      </c>
      <c r="F49" s="8">
        <v>85</v>
      </c>
      <c r="G49" s="8">
        <f t="shared" si="1"/>
        <v>12.75</v>
      </c>
      <c r="H49" s="8">
        <v>60</v>
      </c>
      <c r="I49" s="8">
        <f t="shared" si="2"/>
        <v>9</v>
      </c>
      <c r="J49" s="8" t="s">
        <v>124</v>
      </c>
      <c r="K49" s="14">
        <v>77.86</v>
      </c>
      <c r="L49" s="35">
        <v>0.9984</v>
      </c>
      <c r="M49" s="25">
        <f t="shared" si="3"/>
        <v>77.735424</v>
      </c>
      <c r="N49" s="26">
        <f t="shared" si="4"/>
        <v>15.5470848</v>
      </c>
      <c r="O49" s="26">
        <f t="shared" si="5"/>
        <v>70.0470848</v>
      </c>
    </row>
    <row r="50" ht="17.4" spans="1:15">
      <c r="A50" s="6" t="s">
        <v>13</v>
      </c>
      <c r="B50" s="7" t="s">
        <v>53</v>
      </c>
      <c r="C50" s="7">
        <v>82.8</v>
      </c>
      <c r="D50" s="7">
        <f t="shared" si="0"/>
        <v>41.4</v>
      </c>
      <c r="E50" s="7" t="s">
        <v>54</v>
      </c>
      <c r="F50" s="8">
        <v>70</v>
      </c>
      <c r="G50" s="8">
        <f t="shared" si="1"/>
        <v>10.5</v>
      </c>
      <c r="H50" s="8">
        <v>0</v>
      </c>
      <c r="I50" s="8">
        <f t="shared" si="2"/>
        <v>0</v>
      </c>
      <c r="J50" s="8" t="s">
        <v>55</v>
      </c>
      <c r="K50" s="14">
        <v>80.52</v>
      </c>
      <c r="L50" s="35">
        <v>0.9984</v>
      </c>
      <c r="M50" s="25">
        <f t="shared" si="3"/>
        <v>80.391168</v>
      </c>
      <c r="N50" s="26">
        <f t="shared" si="4"/>
        <v>16.0782336</v>
      </c>
      <c r="O50" s="26">
        <f t="shared" si="5"/>
        <v>67.9782336</v>
      </c>
    </row>
    <row r="51" ht="17.4" spans="1:15">
      <c r="A51" s="6" t="s">
        <v>13</v>
      </c>
      <c r="B51" s="7" t="s">
        <v>25</v>
      </c>
      <c r="C51" s="7">
        <v>87.6</v>
      </c>
      <c r="D51" s="7">
        <f t="shared" si="0"/>
        <v>43.8</v>
      </c>
      <c r="E51" s="7" t="s">
        <v>26</v>
      </c>
      <c r="F51" s="8">
        <v>75</v>
      </c>
      <c r="G51" s="8">
        <f t="shared" si="1"/>
        <v>11.25</v>
      </c>
      <c r="H51" s="8">
        <v>0</v>
      </c>
      <c r="I51" s="8">
        <f t="shared" si="2"/>
        <v>0</v>
      </c>
      <c r="J51" s="8" t="s">
        <v>27</v>
      </c>
      <c r="K51" s="14">
        <v>82.1</v>
      </c>
      <c r="L51" s="35">
        <v>0.9984</v>
      </c>
      <c r="M51" s="25">
        <f t="shared" si="3"/>
        <v>81.96864</v>
      </c>
      <c r="N51" s="26">
        <f t="shared" si="4"/>
        <v>16.393728</v>
      </c>
      <c r="O51" s="26">
        <f t="shared" si="5"/>
        <v>71.443728</v>
      </c>
    </row>
    <row r="52" ht="17.4" spans="1:15">
      <c r="A52" s="6" t="s">
        <v>13</v>
      </c>
      <c r="B52" s="7" t="s">
        <v>156</v>
      </c>
      <c r="C52" s="7">
        <v>70.7</v>
      </c>
      <c r="D52" s="7">
        <f t="shared" si="0"/>
        <v>35.35</v>
      </c>
      <c r="E52" s="7" t="s">
        <v>55</v>
      </c>
      <c r="F52" s="8">
        <v>85</v>
      </c>
      <c r="G52" s="8">
        <f t="shared" si="1"/>
        <v>12.75</v>
      </c>
      <c r="H52" s="8">
        <v>0</v>
      </c>
      <c r="I52" s="8">
        <f t="shared" si="2"/>
        <v>0</v>
      </c>
      <c r="J52" s="8" t="s">
        <v>147</v>
      </c>
      <c r="K52" s="14">
        <v>71.1</v>
      </c>
      <c r="L52" s="35">
        <v>0.9984</v>
      </c>
      <c r="M52" s="25">
        <f t="shared" si="3"/>
        <v>70.98624</v>
      </c>
      <c r="N52" s="26">
        <f t="shared" si="4"/>
        <v>14.197248</v>
      </c>
      <c r="O52" s="26">
        <f t="shared" si="5"/>
        <v>62.297248</v>
      </c>
    </row>
    <row r="53" ht="17.4" spans="1:15">
      <c r="A53" s="6" t="s">
        <v>13</v>
      </c>
      <c r="B53" s="7" t="s">
        <v>122</v>
      </c>
      <c r="C53" s="7">
        <v>75.8</v>
      </c>
      <c r="D53" s="7">
        <f t="shared" si="0"/>
        <v>37.9</v>
      </c>
      <c r="E53" s="7" t="s">
        <v>88</v>
      </c>
      <c r="F53" s="8">
        <v>75</v>
      </c>
      <c r="G53" s="8">
        <f t="shared" si="1"/>
        <v>11.25</v>
      </c>
      <c r="H53" s="8">
        <v>40</v>
      </c>
      <c r="I53" s="8">
        <f t="shared" si="2"/>
        <v>6</v>
      </c>
      <c r="J53" s="8" t="s">
        <v>29</v>
      </c>
      <c r="K53" s="14">
        <v>75.7</v>
      </c>
      <c r="L53" s="17">
        <v>1.0256</v>
      </c>
      <c r="M53" s="25">
        <f t="shared" si="3"/>
        <v>77.63792</v>
      </c>
      <c r="N53" s="26">
        <f t="shared" si="4"/>
        <v>15.527584</v>
      </c>
      <c r="O53" s="26">
        <f t="shared" si="5"/>
        <v>70.677584</v>
      </c>
    </row>
    <row r="54" ht="17.4" spans="1:15">
      <c r="A54" s="6" t="s">
        <v>13</v>
      </c>
      <c r="B54" s="7" t="s">
        <v>140</v>
      </c>
      <c r="C54" s="7">
        <v>72.8</v>
      </c>
      <c r="D54" s="7">
        <f t="shared" si="0"/>
        <v>36.4</v>
      </c>
      <c r="E54" s="7" t="s">
        <v>141</v>
      </c>
      <c r="F54" s="8">
        <v>80</v>
      </c>
      <c r="G54" s="8">
        <f t="shared" si="1"/>
        <v>12</v>
      </c>
      <c r="H54" s="8">
        <v>40</v>
      </c>
      <c r="I54" s="8">
        <f t="shared" si="2"/>
        <v>6</v>
      </c>
      <c r="J54" s="8" t="s">
        <v>133</v>
      </c>
      <c r="K54" s="14">
        <v>65.08</v>
      </c>
      <c r="L54" s="17">
        <v>1.0256</v>
      </c>
      <c r="M54" s="25">
        <f t="shared" si="3"/>
        <v>66.746048</v>
      </c>
      <c r="N54" s="26">
        <f t="shared" si="4"/>
        <v>13.3492096</v>
      </c>
      <c r="O54" s="26">
        <f t="shared" si="5"/>
        <v>67.7492096</v>
      </c>
    </row>
    <row r="55" ht="17.4" spans="1:15">
      <c r="A55" s="6" t="s">
        <v>13</v>
      </c>
      <c r="B55" s="7" t="s">
        <v>142</v>
      </c>
      <c r="C55" s="7">
        <v>72.7</v>
      </c>
      <c r="D55" s="7">
        <f t="shared" si="0"/>
        <v>36.35</v>
      </c>
      <c r="E55" s="7" t="s">
        <v>143</v>
      </c>
      <c r="F55" s="8">
        <v>90</v>
      </c>
      <c r="G55" s="8">
        <f t="shared" si="1"/>
        <v>13.5</v>
      </c>
      <c r="H55" s="8">
        <v>0</v>
      </c>
      <c r="I55" s="8">
        <f t="shared" si="2"/>
        <v>0</v>
      </c>
      <c r="J55" s="8" t="s">
        <v>74</v>
      </c>
      <c r="K55" s="14">
        <v>82.54</v>
      </c>
      <c r="L55" s="17">
        <v>1.0256</v>
      </c>
      <c r="M55" s="25">
        <f t="shared" si="3"/>
        <v>84.653024</v>
      </c>
      <c r="N55" s="26">
        <f t="shared" si="4"/>
        <v>16.9306048</v>
      </c>
      <c r="O55" s="26">
        <f t="shared" si="5"/>
        <v>66.7806048</v>
      </c>
    </row>
    <row r="56" ht="17.4" spans="1:15">
      <c r="A56" s="6" t="s">
        <v>13</v>
      </c>
      <c r="B56" s="7" t="s">
        <v>117</v>
      </c>
      <c r="C56" s="7">
        <v>76.3</v>
      </c>
      <c r="D56" s="7">
        <f t="shared" si="0"/>
        <v>38.15</v>
      </c>
      <c r="E56" s="7" t="s">
        <v>79</v>
      </c>
      <c r="F56" s="8">
        <v>65</v>
      </c>
      <c r="G56" s="8">
        <f t="shared" si="1"/>
        <v>9.75</v>
      </c>
      <c r="H56" s="8">
        <v>0</v>
      </c>
      <c r="I56" s="8">
        <f t="shared" si="2"/>
        <v>0</v>
      </c>
      <c r="J56" s="8" t="s">
        <v>116</v>
      </c>
      <c r="K56" s="14">
        <v>76.64</v>
      </c>
      <c r="L56" s="17">
        <v>1.0256</v>
      </c>
      <c r="M56" s="25">
        <f t="shared" si="3"/>
        <v>78.601984</v>
      </c>
      <c r="N56" s="26">
        <f t="shared" si="4"/>
        <v>15.7203968</v>
      </c>
      <c r="O56" s="26">
        <f t="shared" si="5"/>
        <v>63.6203968</v>
      </c>
    </row>
    <row r="57" ht="17.4" spans="1:15">
      <c r="A57" s="6" t="s">
        <v>13</v>
      </c>
      <c r="B57" s="7" t="s">
        <v>112</v>
      </c>
      <c r="C57" s="7">
        <v>76.4</v>
      </c>
      <c r="D57" s="7">
        <f t="shared" si="0"/>
        <v>38.2</v>
      </c>
      <c r="E57" s="8" t="s">
        <v>207</v>
      </c>
      <c r="F57" s="8"/>
      <c r="G57" s="8"/>
      <c r="H57" s="8"/>
      <c r="I57" s="8"/>
      <c r="J57" s="8" t="s">
        <v>114</v>
      </c>
      <c r="K57" s="14">
        <v>83.36</v>
      </c>
      <c r="L57" s="17">
        <v>1.0256</v>
      </c>
      <c r="M57" s="25">
        <f t="shared" si="3"/>
        <v>85.494016</v>
      </c>
      <c r="N57" s="26">
        <f t="shared" si="4"/>
        <v>17.0988032</v>
      </c>
      <c r="O57" s="26">
        <f t="shared" si="5"/>
        <v>55.2988032</v>
      </c>
    </row>
    <row r="58" ht="17.4" spans="1:15">
      <c r="A58" s="6" t="s">
        <v>13</v>
      </c>
      <c r="B58" s="7" t="s">
        <v>146</v>
      </c>
      <c r="C58" s="7">
        <v>71.9</v>
      </c>
      <c r="D58" s="7">
        <f t="shared" si="0"/>
        <v>35.95</v>
      </c>
      <c r="E58" s="7" t="s">
        <v>147</v>
      </c>
      <c r="F58" s="8">
        <v>75</v>
      </c>
      <c r="G58" s="8">
        <f t="shared" ref="G58:G82" si="6">F58*0.15</f>
        <v>11.25</v>
      </c>
      <c r="H58" s="8">
        <v>0</v>
      </c>
      <c r="I58" s="8">
        <f t="shared" ref="I58:I82" si="7">H58*0.15</f>
        <v>0</v>
      </c>
      <c r="J58" s="8" t="s">
        <v>148</v>
      </c>
      <c r="K58" s="14">
        <v>77.12</v>
      </c>
      <c r="L58" s="17">
        <v>1.0256</v>
      </c>
      <c r="M58" s="25">
        <f t="shared" si="3"/>
        <v>79.094272</v>
      </c>
      <c r="N58" s="26">
        <f t="shared" si="4"/>
        <v>15.8188544</v>
      </c>
      <c r="O58" s="26">
        <f t="shared" si="5"/>
        <v>63.0188544</v>
      </c>
    </row>
    <row r="59" ht="17.4" spans="1:15">
      <c r="A59" s="6" t="s">
        <v>13</v>
      </c>
      <c r="B59" s="7" t="s">
        <v>168</v>
      </c>
      <c r="C59" s="7">
        <v>65.5</v>
      </c>
      <c r="D59" s="7">
        <f t="shared" si="0"/>
        <v>32.75</v>
      </c>
      <c r="E59" s="7" t="s">
        <v>96</v>
      </c>
      <c r="F59" s="8">
        <v>70</v>
      </c>
      <c r="G59" s="8">
        <f t="shared" si="6"/>
        <v>10.5</v>
      </c>
      <c r="H59" s="8">
        <v>50</v>
      </c>
      <c r="I59" s="8">
        <f t="shared" si="7"/>
        <v>7.5</v>
      </c>
      <c r="J59" s="8" t="s">
        <v>159</v>
      </c>
      <c r="K59" s="14">
        <v>73.68</v>
      </c>
      <c r="L59" s="17">
        <v>1.0256</v>
      </c>
      <c r="M59" s="25">
        <f t="shared" si="3"/>
        <v>75.566208</v>
      </c>
      <c r="N59" s="26">
        <f t="shared" si="4"/>
        <v>15.1132416</v>
      </c>
      <c r="O59" s="26">
        <f t="shared" si="5"/>
        <v>65.8632416</v>
      </c>
    </row>
    <row r="60" ht="17.4" spans="1:15">
      <c r="A60" s="6" t="s">
        <v>13</v>
      </c>
      <c r="B60" s="7" t="s">
        <v>167</v>
      </c>
      <c r="C60" s="7">
        <v>66.4</v>
      </c>
      <c r="D60" s="7">
        <f t="shared" si="0"/>
        <v>33.2</v>
      </c>
      <c r="E60" s="7" t="s">
        <v>30</v>
      </c>
      <c r="F60" s="8">
        <v>80</v>
      </c>
      <c r="G60" s="8">
        <f t="shared" si="6"/>
        <v>12</v>
      </c>
      <c r="H60" s="8">
        <v>0</v>
      </c>
      <c r="I60" s="8">
        <f t="shared" si="7"/>
        <v>0</v>
      </c>
      <c r="J60" s="8" t="s">
        <v>66</v>
      </c>
      <c r="K60" s="14">
        <v>79.12</v>
      </c>
      <c r="L60" s="17">
        <v>1.0256</v>
      </c>
      <c r="M60" s="25">
        <f t="shared" si="3"/>
        <v>81.145472</v>
      </c>
      <c r="N60" s="26">
        <f t="shared" si="4"/>
        <v>16.2290944</v>
      </c>
      <c r="O60" s="26">
        <f t="shared" si="5"/>
        <v>61.4290944</v>
      </c>
    </row>
    <row r="61" ht="17.4" spans="1:15">
      <c r="A61" s="6" t="s">
        <v>13</v>
      </c>
      <c r="B61" s="7" t="s">
        <v>115</v>
      </c>
      <c r="C61" s="7">
        <v>76.4</v>
      </c>
      <c r="D61" s="7">
        <f t="shared" si="0"/>
        <v>38.2</v>
      </c>
      <c r="E61" s="7" t="s">
        <v>116</v>
      </c>
      <c r="F61" s="8">
        <v>50</v>
      </c>
      <c r="G61" s="8">
        <f t="shared" si="6"/>
        <v>7.5</v>
      </c>
      <c r="H61" s="8">
        <v>0</v>
      </c>
      <c r="I61" s="8">
        <f t="shared" si="7"/>
        <v>0</v>
      </c>
      <c r="J61" s="8" t="s">
        <v>35</v>
      </c>
      <c r="K61" s="14">
        <v>80.86</v>
      </c>
      <c r="L61" s="17">
        <v>1.0256</v>
      </c>
      <c r="M61" s="25">
        <f t="shared" si="3"/>
        <v>82.930016</v>
      </c>
      <c r="N61" s="26">
        <f t="shared" si="4"/>
        <v>16.5860032</v>
      </c>
      <c r="O61" s="26">
        <f t="shared" si="5"/>
        <v>62.2860032</v>
      </c>
    </row>
    <row r="62" ht="17.4" spans="1:15">
      <c r="A62" s="6" t="s">
        <v>13</v>
      </c>
      <c r="B62" s="7" t="s">
        <v>68</v>
      </c>
      <c r="C62" s="7">
        <v>80.7</v>
      </c>
      <c r="D62" s="7">
        <f t="shared" si="0"/>
        <v>40.35</v>
      </c>
      <c r="E62" s="7" t="s">
        <v>69</v>
      </c>
      <c r="F62" s="8">
        <v>75</v>
      </c>
      <c r="G62" s="8">
        <f t="shared" si="6"/>
        <v>11.25</v>
      </c>
      <c r="H62" s="8">
        <v>0</v>
      </c>
      <c r="I62" s="8">
        <f t="shared" si="7"/>
        <v>0</v>
      </c>
      <c r="J62" s="8" t="s">
        <v>70</v>
      </c>
      <c r="K62" s="14">
        <v>76.78</v>
      </c>
      <c r="L62" s="17">
        <v>1.0256</v>
      </c>
      <c r="M62" s="25">
        <f t="shared" si="3"/>
        <v>78.745568</v>
      </c>
      <c r="N62" s="26">
        <f t="shared" si="4"/>
        <v>15.7491136</v>
      </c>
      <c r="O62" s="26">
        <f t="shared" si="5"/>
        <v>67.3491136</v>
      </c>
    </row>
    <row r="63" ht="17.4" spans="1:15">
      <c r="A63" s="6" t="s">
        <v>13</v>
      </c>
      <c r="B63" s="7" t="s">
        <v>127</v>
      </c>
      <c r="C63" s="7">
        <v>74.7</v>
      </c>
      <c r="D63" s="7">
        <f t="shared" si="0"/>
        <v>37.35</v>
      </c>
      <c r="E63" s="7" t="s">
        <v>108</v>
      </c>
      <c r="F63" s="8">
        <v>50</v>
      </c>
      <c r="G63" s="8">
        <f t="shared" si="6"/>
        <v>7.5</v>
      </c>
      <c r="H63" s="8">
        <v>0</v>
      </c>
      <c r="I63" s="8">
        <f t="shared" si="7"/>
        <v>0</v>
      </c>
      <c r="J63" s="8" t="s">
        <v>98</v>
      </c>
      <c r="K63" s="14">
        <v>80.1</v>
      </c>
      <c r="L63" s="17">
        <v>1.0256</v>
      </c>
      <c r="M63" s="25">
        <f t="shared" si="3"/>
        <v>82.15056</v>
      </c>
      <c r="N63" s="26">
        <f t="shared" si="4"/>
        <v>16.430112</v>
      </c>
      <c r="O63" s="26">
        <f t="shared" si="5"/>
        <v>61.280112</v>
      </c>
    </row>
    <row r="64" ht="17.4" spans="1:15">
      <c r="A64" s="6" t="s">
        <v>13</v>
      </c>
      <c r="B64" s="7" t="s">
        <v>40</v>
      </c>
      <c r="C64" s="7">
        <v>86.1</v>
      </c>
      <c r="D64" s="7">
        <f t="shared" si="0"/>
        <v>43.05</v>
      </c>
      <c r="E64" s="7" t="s">
        <v>41</v>
      </c>
      <c r="F64" s="8">
        <v>50</v>
      </c>
      <c r="G64" s="8">
        <f t="shared" si="6"/>
        <v>7.5</v>
      </c>
      <c r="H64" s="8">
        <v>0</v>
      </c>
      <c r="I64" s="8">
        <f t="shared" si="7"/>
        <v>0</v>
      </c>
      <c r="J64" s="8" t="s">
        <v>42</v>
      </c>
      <c r="K64" s="14">
        <v>79.02</v>
      </c>
      <c r="L64" s="17">
        <v>1.0256</v>
      </c>
      <c r="M64" s="25">
        <f t="shared" si="3"/>
        <v>81.042912</v>
      </c>
      <c r="N64" s="26">
        <f t="shared" si="4"/>
        <v>16.2085824</v>
      </c>
      <c r="O64" s="26">
        <f t="shared" si="5"/>
        <v>66.7585824</v>
      </c>
    </row>
    <row r="65" ht="17.4" spans="1:15">
      <c r="A65" s="6" t="s">
        <v>13</v>
      </c>
      <c r="B65" s="7" t="s">
        <v>139</v>
      </c>
      <c r="C65" s="7">
        <v>73</v>
      </c>
      <c r="D65" s="7">
        <f t="shared" si="0"/>
        <v>36.5</v>
      </c>
      <c r="E65" s="7" t="s">
        <v>45</v>
      </c>
      <c r="F65" s="8">
        <v>65</v>
      </c>
      <c r="G65" s="8">
        <f t="shared" si="6"/>
        <v>9.75</v>
      </c>
      <c r="H65" s="8">
        <v>55</v>
      </c>
      <c r="I65" s="8">
        <f t="shared" si="7"/>
        <v>8.25</v>
      </c>
      <c r="J65" s="8" t="s">
        <v>69</v>
      </c>
      <c r="K65" s="14">
        <v>81</v>
      </c>
      <c r="L65" s="17">
        <v>1.0256</v>
      </c>
      <c r="M65" s="25">
        <f t="shared" si="3"/>
        <v>83.0736</v>
      </c>
      <c r="N65" s="26">
        <f t="shared" si="4"/>
        <v>16.61472</v>
      </c>
      <c r="O65" s="26">
        <f t="shared" si="5"/>
        <v>71.11472</v>
      </c>
    </row>
    <row r="66" ht="17.4" spans="1:15">
      <c r="A66" s="6" t="s">
        <v>13</v>
      </c>
      <c r="B66" s="7" t="s">
        <v>153</v>
      </c>
      <c r="C66" s="7">
        <v>71.2</v>
      </c>
      <c r="D66" s="7">
        <f t="shared" si="0"/>
        <v>35.6</v>
      </c>
      <c r="E66" s="7" t="s">
        <v>154</v>
      </c>
      <c r="F66" s="8">
        <v>70</v>
      </c>
      <c r="G66" s="8">
        <f t="shared" si="6"/>
        <v>10.5</v>
      </c>
      <c r="H66" s="8">
        <v>0</v>
      </c>
      <c r="I66" s="8">
        <f t="shared" si="7"/>
        <v>0</v>
      </c>
      <c r="J66" s="8" t="s">
        <v>155</v>
      </c>
      <c r="K66" s="14">
        <v>76.4</v>
      </c>
      <c r="L66" s="17">
        <v>1.0256</v>
      </c>
      <c r="M66" s="25">
        <f t="shared" si="3"/>
        <v>78.35584</v>
      </c>
      <c r="N66" s="26">
        <f t="shared" si="4"/>
        <v>15.671168</v>
      </c>
      <c r="O66" s="26">
        <f t="shared" si="5"/>
        <v>61.771168</v>
      </c>
    </row>
    <row r="67" ht="17.4" spans="1:15">
      <c r="A67" s="6" t="s">
        <v>13</v>
      </c>
      <c r="B67" s="7" t="s">
        <v>73</v>
      </c>
      <c r="C67" s="7">
        <v>80.6</v>
      </c>
      <c r="D67" s="7">
        <f t="shared" ref="D67:D82" si="8">C67*0.5</f>
        <v>40.3</v>
      </c>
      <c r="E67" s="7" t="s">
        <v>74</v>
      </c>
      <c r="F67" s="8">
        <v>65</v>
      </c>
      <c r="G67" s="8">
        <f t="shared" si="6"/>
        <v>9.75</v>
      </c>
      <c r="H67" s="8">
        <v>0</v>
      </c>
      <c r="I67" s="8">
        <f t="shared" si="7"/>
        <v>0</v>
      </c>
      <c r="J67" s="8" t="s">
        <v>54</v>
      </c>
      <c r="K67" s="14">
        <v>76.78</v>
      </c>
      <c r="L67" s="17">
        <v>1.0256</v>
      </c>
      <c r="M67" s="25">
        <f t="shared" si="3"/>
        <v>78.745568</v>
      </c>
      <c r="N67" s="26">
        <f t="shared" si="4"/>
        <v>15.7491136</v>
      </c>
      <c r="O67" s="26">
        <f t="shared" si="5"/>
        <v>65.7991136</v>
      </c>
    </row>
    <row r="68" ht="17.4" spans="1:15">
      <c r="A68" s="6" t="s">
        <v>13</v>
      </c>
      <c r="B68" s="7" t="s">
        <v>174</v>
      </c>
      <c r="C68" s="7">
        <v>63.9</v>
      </c>
      <c r="D68" s="7">
        <f t="shared" si="8"/>
        <v>31.95</v>
      </c>
      <c r="E68" s="7" t="s">
        <v>27</v>
      </c>
      <c r="F68" s="8">
        <v>75</v>
      </c>
      <c r="G68" s="8">
        <f t="shared" si="6"/>
        <v>11.25</v>
      </c>
      <c r="H68" s="8">
        <v>75</v>
      </c>
      <c r="I68" s="8">
        <f t="shared" si="7"/>
        <v>11.25</v>
      </c>
      <c r="J68" s="8" t="s">
        <v>119</v>
      </c>
      <c r="K68" s="14">
        <v>76.26</v>
      </c>
      <c r="L68" s="17">
        <v>1.0256</v>
      </c>
      <c r="M68" s="25">
        <f t="shared" ref="M68:M82" si="9">K68*L68</f>
        <v>78.212256</v>
      </c>
      <c r="N68" s="26">
        <f t="shared" ref="N68:N82" si="10">M68*0.2</f>
        <v>15.6424512</v>
      </c>
      <c r="O68" s="26">
        <f t="shared" ref="O68:O82" si="11">D68+G68+I68+N68</f>
        <v>70.0924512</v>
      </c>
    </row>
    <row r="69" ht="17.4" spans="1:15">
      <c r="A69" s="6" t="s">
        <v>13</v>
      </c>
      <c r="B69" s="7" t="s">
        <v>175</v>
      </c>
      <c r="C69" s="7">
        <v>63.8</v>
      </c>
      <c r="D69" s="7">
        <f t="shared" si="8"/>
        <v>31.9</v>
      </c>
      <c r="E69" s="7" t="s">
        <v>164</v>
      </c>
      <c r="F69" s="8">
        <v>65</v>
      </c>
      <c r="G69" s="8">
        <f t="shared" si="6"/>
        <v>9.75</v>
      </c>
      <c r="H69" s="8">
        <v>0</v>
      </c>
      <c r="I69" s="8">
        <f t="shared" si="7"/>
        <v>0</v>
      </c>
      <c r="J69" s="8" t="s">
        <v>154</v>
      </c>
      <c r="K69" s="14">
        <v>73.66</v>
      </c>
      <c r="L69" s="17">
        <v>1.0256</v>
      </c>
      <c r="M69" s="25">
        <f t="shared" si="9"/>
        <v>75.545696</v>
      </c>
      <c r="N69" s="26">
        <f t="shared" si="10"/>
        <v>15.1091392</v>
      </c>
      <c r="O69" s="26">
        <f t="shared" si="11"/>
        <v>56.7591392</v>
      </c>
    </row>
    <row r="70" ht="17.4" spans="1:15">
      <c r="A70" s="6" t="s">
        <v>13</v>
      </c>
      <c r="B70" s="7" t="s">
        <v>102</v>
      </c>
      <c r="C70" s="7">
        <v>77.6</v>
      </c>
      <c r="D70" s="7">
        <f t="shared" si="8"/>
        <v>38.8</v>
      </c>
      <c r="E70" s="7" t="s">
        <v>36</v>
      </c>
      <c r="F70" s="8">
        <v>60</v>
      </c>
      <c r="G70" s="8">
        <f t="shared" si="6"/>
        <v>9</v>
      </c>
      <c r="H70" s="8">
        <v>0</v>
      </c>
      <c r="I70" s="8">
        <f t="shared" si="7"/>
        <v>0</v>
      </c>
      <c r="J70" s="8" t="s">
        <v>52</v>
      </c>
      <c r="K70" s="14">
        <v>77.24</v>
      </c>
      <c r="L70" s="17">
        <v>1.0256</v>
      </c>
      <c r="M70" s="25">
        <f t="shared" si="9"/>
        <v>79.217344</v>
      </c>
      <c r="N70" s="26">
        <f t="shared" si="10"/>
        <v>15.8434688</v>
      </c>
      <c r="O70" s="26">
        <f t="shared" si="11"/>
        <v>63.6434688</v>
      </c>
    </row>
    <row r="71" ht="17.4" spans="1:15">
      <c r="A71" s="6" t="s">
        <v>13</v>
      </c>
      <c r="B71" s="7" t="s">
        <v>158</v>
      </c>
      <c r="C71" s="7">
        <v>70.1</v>
      </c>
      <c r="D71" s="7">
        <f t="shared" si="8"/>
        <v>35.05</v>
      </c>
      <c r="E71" s="7" t="s">
        <v>159</v>
      </c>
      <c r="F71" s="8">
        <v>95</v>
      </c>
      <c r="G71" s="8">
        <f t="shared" si="6"/>
        <v>14.25</v>
      </c>
      <c r="H71" s="8">
        <v>0</v>
      </c>
      <c r="I71" s="8">
        <f t="shared" si="7"/>
        <v>0</v>
      </c>
      <c r="J71" s="8" t="s">
        <v>143</v>
      </c>
      <c r="K71" s="14">
        <v>82.18</v>
      </c>
      <c r="L71" s="17">
        <v>1.0256</v>
      </c>
      <c r="M71" s="25">
        <f t="shared" si="9"/>
        <v>84.283808</v>
      </c>
      <c r="N71" s="26">
        <f t="shared" si="10"/>
        <v>16.8567616</v>
      </c>
      <c r="O71" s="26">
        <f t="shared" si="11"/>
        <v>66.1567616</v>
      </c>
    </row>
    <row r="72" ht="17.4" spans="1:15">
      <c r="A72" s="6" t="s">
        <v>13</v>
      </c>
      <c r="B72" s="7" t="s">
        <v>161</v>
      </c>
      <c r="C72" s="7">
        <v>69.2</v>
      </c>
      <c r="D72" s="7">
        <f t="shared" si="8"/>
        <v>34.6</v>
      </c>
      <c r="E72" s="7" t="s">
        <v>101</v>
      </c>
      <c r="F72" s="8">
        <v>75</v>
      </c>
      <c r="G72" s="8">
        <f t="shared" si="6"/>
        <v>11.25</v>
      </c>
      <c r="H72" s="8">
        <v>40</v>
      </c>
      <c r="I72" s="8">
        <f t="shared" si="7"/>
        <v>6</v>
      </c>
      <c r="J72" s="8" t="s">
        <v>129</v>
      </c>
      <c r="K72" s="14">
        <v>80.38</v>
      </c>
      <c r="L72" s="17">
        <v>1.0256</v>
      </c>
      <c r="M72" s="25">
        <f t="shared" si="9"/>
        <v>82.437728</v>
      </c>
      <c r="N72" s="26">
        <f t="shared" si="10"/>
        <v>16.4875456</v>
      </c>
      <c r="O72" s="26">
        <f t="shared" si="11"/>
        <v>68.3375456</v>
      </c>
    </row>
    <row r="73" ht="17.4" spans="1:15">
      <c r="A73" s="6" t="s">
        <v>13</v>
      </c>
      <c r="B73" s="7" t="s">
        <v>19</v>
      </c>
      <c r="C73" s="7">
        <v>88.3</v>
      </c>
      <c r="D73" s="7">
        <f t="shared" si="8"/>
        <v>44.15</v>
      </c>
      <c r="E73" s="7" t="s">
        <v>20</v>
      </c>
      <c r="F73" s="8">
        <v>70</v>
      </c>
      <c r="G73" s="8">
        <f t="shared" si="6"/>
        <v>10.5</v>
      </c>
      <c r="H73" s="8">
        <v>0</v>
      </c>
      <c r="I73" s="8">
        <f t="shared" si="7"/>
        <v>0</v>
      </c>
      <c r="J73" s="8" t="s">
        <v>21</v>
      </c>
      <c r="K73" s="14">
        <v>79.48</v>
      </c>
      <c r="L73" s="17">
        <v>1.0256</v>
      </c>
      <c r="M73" s="25">
        <f t="shared" si="9"/>
        <v>81.514688</v>
      </c>
      <c r="N73" s="26">
        <f t="shared" si="10"/>
        <v>16.3029376</v>
      </c>
      <c r="O73" s="26">
        <f t="shared" si="11"/>
        <v>70.9529376</v>
      </c>
    </row>
    <row r="74" ht="17.4" spans="1:15">
      <c r="A74" s="6" t="s">
        <v>13</v>
      </c>
      <c r="B74" s="7" t="s">
        <v>173</v>
      </c>
      <c r="C74" s="7">
        <v>64.6</v>
      </c>
      <c r="D74" s="7">
        <f t="shared" si="8"/>
        <v>32.3</v>
      </c>
      <c r="E74" s="7" t="s">
        <v>172</v>
      </c>
      <c r="F74" s="8">
        <v>85</v>
      </c>
      <c r="G74" s="8">
        <f t="shared" si="6"/>
        <v>12.75</v>
      </c>
      <c r="H74" s="8">
        <v>0</v>
      </c>
      <c r="I74" s="8">
        <f t="shared" si="7"/>
        <v>0</v>
      </c>
      <c r="J74" s="8" t="s">
        <v>126</v>
      </c>
      <c r="K74" s="14">
        <v>74.52</v>
      </c>
      <c r="L74" s="17">
        <v>1.0256</v>
      </c>
      <c r="M74" s="25">
        <f t="shared" si="9"/>
        <v>76.427712</v>
      </c>
      <c r="N74" s="26">
        <f t="shared" si="10"/>
        <v>15.2855424</v>
      </c>
      <c r="O74" s="26">
        <f t="shared" si="11"/>
        <v>60.3355424</v>
      </c>
    </row>
    <row r="75" ht="17.4" spans="1:15">
      <c r="A75" s="9" t="s">
        <v>13</v>
      </c>
      <c r="B75" s="7" t="s">
        <v>91</v>
      </c>
      <c r="C75" s="7">
        <v>78.6</v>
      </c>
      <c r="D75" s="7">
        <f t="shared" si="8"/>
        <v>39.3</v>
      </c>
      <c r="E75" s="7" t="s">
        <v>92</v>
      </c>
      <c r="F75" s="8">
        <v>85</v>
      </c>
      <c r="G75" s="8">
        <f t="shared" si="6"/>
        <v>12.75</v>
      </c>
      <c r="H75" s="8">
        <v>0</v>
      </c>
      <c r="I75" s="8">
        <f t="shared" si="7"/>
        <v>0</v>
      </c>
      <c r="J75" s="8" t="s">
        <v>93</v>
      </c>
      <c r="K75" s="18">
        <v>74.02</v>
      </c>
      <c r="L75" s="17">
        <v>1.0256</v>
      </c>
      <c r="M75" s="25">
        <f t="shared" si="9"/>
        <v>75.914912</v>
      </c>
      <c r="N75" s="26">
        <f t="shared" si="10"/>
        <v>15.1829824</v>
      </c>
      <c r="O75" s="26">
        <f t="shared" si="11"/>
        <v>67.2329824</v>
      </c>
    </row>
    <row r="76" ht="17.4" spans="1:15">
      <c r="A76" s="6" t="s">
        <v>13</v>
      </c>
      <c r="B76" s="7" t="s">
        <v>84</v>
      </c>
      <c r="C76" s="7">
        <v>79.3</v>
      </c>
      <c r="D76" s="7">
        <f t="shared" si="8"/>
        <v>39.65</v>
      </c>
      <c r="E76" s="7" t="s">
        <v>85</v>
      </c>
      <c r="F76" s="8">
        <v>55</v>
      </c>
      <c r="G76" s="8">
        <f t="shared" si="6"/>
        <v>8.25</v>
      </c>
      <c r="H76" s="8">
        <v>0</v>
      </c>
      <c r="I76" s="8">
        <f t="shared" si="7"/>
        <v>0</v>
      </c>
      <c r="J76" s="8" t="s">
        <v>32</v>
      </c>
      <c r="K76" s="14">
        <v>79.76</v>
      </c>
      <c r="L76" s="17">
        <v>1.0256</v>
      </c>
      <c r="M76" s="25">
        <f t="shared" si="9"/>
        <v>81.801856</v>
      </c>
      <c r="N76" s="26">
        <f t="shared" si="10"/>
        <v>16.3603712</v>
      </c>
      <c r="O76" s="26">
        <f t="shared" si="11"/>
        <v>64.2603712</v>
      </c>
    </row>
    <row r="77" ht="17.4" spans="1:15">
      <c r="A77" s="6" t="s">
        <v>13</v>
      </c>
      <c r="B77" s="7" t="s">
        <v>149</v>
      </c>
      <c r="C77" s="7">
        <v>71.5</v>
      </c>
      <c r="D77" s="7">
        <f t="shared" si="8"/>
        <v>35.75</v>
      </c>
      <c r="E77" s="7" t="s">
        <v>150</v>
      </c>
      <c r="F77" s="8">
        <v>0</v>
      </c>
      <c r="G77" s="8">
        <f t="shared" si="6"/>
        <v>0</v>
      </c>
      <c r="H77" s="8">
        <v>0</v>
      </c>
      <c r="I77" s="8">
        <f t="shared" si="7"/>
        <v>0</v>
      </c>
      <c r="J77" s="8" t="s">
        <v>141</v>
      </c>
      <c r="K77" s="14">
        <v>73.64</v>
      </c>
      <c r="L77" s="17">
        <v>1.0256</v>
      </c>
      <c r="M77" s="25">
        <f t="shared" si="9"/>
        <v>75.525184</v>
      </c>
      <c r="N77" s="26">
        <f t="shared" si="10"/>
        <v>15.1050368</v>
      </c>
      <c r="O77" s="26">
        <f t="shared" si="11"/>
        <v>50.8550368</v>
      </c>
    </row>
    <row r="78" ht="17.4" spans="1:15">
      <c r="A78" s="6" t="s">
        <v>13</v>
      </c>
      <c r="B78" s="7" t="s">
        <v>48</v>
      </c>
      <c r="C78" s="7">
        <v>84.4</v>
      </c>
      <c r="D78" s="7">
        <f t="shared" si="8"/>
        <v>42.2</v>
      </c>
      <c r="E78" s="7" t="s">
        <v>49</v>
      </c>
      <c r="F78" s="8">
        <v>55</v>
      </c>
      <c r="G78" s="8">
        <f t="shared" si="6"/>
        <v>8.25</v>
      </c>
      <c r="H78" s="8">
        <v>0</v>
      </c>
      <c r="I78" s="8">
        <f t="shared" si="7"/>
        <v>0</v>
      </c>
      <c r="J78" s="8" t="s">
        <v>50</v>
      </c>
      <c r="K78" s="14">
        <v>74.06</v>
      </c>
      <c r="L78" s="17">
        <v>1.0256</v>
      </c>
      <c r="M78" s="25">
        <f t="shared" si="9"/>
        <v>75.955936</v>
      </c>
      <c r="N78" s="26">
        <f t="shared" si="10"/>
        <v>15.1911872</v>
      </c>
      <c r="O78" s="26">
        <f t="shared" si="11"/>
        <v>65.6411872</v>
      </c>
    </row>
    <row r="79" ht="17.4" spans="1:15">
      <c r="A79" s="6" t="s">
        <v>13</v>
      </c>
      <c r="B79" s="7" t="s">
        <v>56</v>
      </c>
      <c r="C79" s="7">
        <v>82.7</v>
      </c>
      <c r="D79" s="7">
        <f t="shared" si="8"/>
        <v>41.35</v>
      </c>
      <c r="E79" s="7" t="s">
        <v>20</v>
      </c>
      <c r="F79" s="8">
        <v>70</v>
      </c>
      <c r="G79" s="8">
        <f t="shared" si="6"/>
        <v>10.5</v>
      </c>
      <c r="H79" s="8">
        <v>0</v>
      </c>
      <c r="I79" s="8">
        <f t="shared" si="7"/>
        <v>0</v>
      </c>
      <c r="J79" s="8" t="s">
        <v>57</v>
      </c>
      <c r="K79" s="14">
        <v>78.9</v>
      </c>
      <c r="L79" s="17">
        <v>1.0256</v>
      </c>
      <c r="M79" s="25">
        <f t="shared" si="9"/>
        <v>80.91984</v>
      </c>
      <c r="N79" s="26">
        <f t="shared" si="10"/>
        <v>16.183968</v>
      </c>
      <c r="O79" s="26">
        <f t="shared" si="11"/>
        <v>68.033968</v>
      </c>
    </row>
    <row r="80" ht="17.4" spans="1:15">
      <c r="A80" s="6" t="s">
        <v>13</v>
      </c>
      <c r="B80" s="7" t="s">
        <v>110</v>
      </c>
      <c r="C80" s="7">
        <v>76.8</v>
      </c>
      <c r="D80" s="7">
        <f t="shared" si="8"/>
        <v>38.4</v>
      </c>
      <c r="E80" s="7" t="s">
        <v>111</v>
      </c>
      <c r="F80" s="8">
        <v>70</v>
      </c>
      <c r="G80" s="8">
        <f t="shared" si="6"/>
        <v>10.5</v>
      </c>
      <c r="H80" s="8">
        <v>0</v>
      </c>
      <c r="I80" s="8">
        <f t="shared" si="7"/>
        <v>0</v>
      </c>
      <c r="J80" s="8" t="s">
        <v>23</v>
      </c>
      <c r="K80" s="14">
        <v>79.7</v>
      </c>
      <c r="L80" s="17">
        <v>1.0256</v>
      </c>
      <c r="M80" s="25">
        <f t="shared" si="9"/>
        <v>81.74032</v>
      </c>
      <c r="N80" s="26">
        <f t="shared" si="10"/>
        <v>16.348064</v>
      </c>
      <c r="O80" s="26">
        <f t="shared" si="11"/>
        <v>65.248064</v>
      </c>
    </row>
    <row r="81" ht="17.4" spans="1:15">
      <c r="A81" s="6" t="s">
        <v>13</v>
      </c>
      <c r="B81" s="7" t="s">
        <v>63</v>
      </c>
      <c r="C81" s="7">
        <v>81.9</v>
      </c>
      <c r="D81" s="7">
        <f t="shared" si="8"/>
        <v>40.95</v>
      </c>
      <c r="E81" s="7" t="s">
        <v>64</v>
      </c>
      <c r="F81" s="8">
        <v>80</v>
      </c>
      <c r="G81" s="8">
        <f t="shared" si="6"/>
        <v>12</v>
      </c>
      <c r="H81" s="8">
        <v>0</v>
      </c>
      <c r="I81" s="8">
        <f t="shared" si="7"/>
        <v>0</v>
      </c>
      <c r="J81" s="8" t="s">
        <v>38</v>
      </c>
      <c r="K81" s="14">
        <v>80.08</v>
      </c>
      <c r="L81" s="17">
        <v>1.0256</v>
      </c>
      <c r="M81" s="25">
        <f t="shared" si="9"/>
        <v>82.130048</v>
      </c>
      <c r="N81" s="26">
        <f t="shared" si="10"/>
        <v>16.4260096</v>
      </c>
      <c r="O81" s="26">
        <f t="shared" si="11"/>
        <v>69.3760096</v>
      </c>
    </row>
    <row r="82" ht="17.4" spans="1:15">
      <c r="A82" s="6" t="s">
        <v>13</v>
      </c>
      <c r="B82" s="7" t="s">
        <v>99</v>
      </c>
      <c r="C82" s="7">
        <v>77.6</v>
      </c>
      <c r="D82" s="7">
        <f t="shared" si="8"/>
        <v>38.8</v>
      </c>
      <c r="E82" s="7" t="s">
        <v>100</v>
      </c>
      <c r="F82" s="8">
        <v>75</v>
      </c>
      <c r="G82" s="8">
        <f t="shared" si="6"/>
        <v>11.25</v>
      </c>
      <c r="H82" s="8">
        <v>55</v>
      </c>
      <c r="I82" s="8">
        <f t="shared" si="7"/>
        <v>8.25</v>
      </c>
      <c r="J82" s="8" t="s">
        <v>101</v>
      </c>
      <c r="K82" s="14">
        <v>81.78</v>
      </c>
      <c r="L82" s="17">
        <v>1.0256</v>
      </c>
      <c r="M82" s="25">
        <f t="shared" si="9"/>
        <v>83.873568</v>
      </c>
      <c r="N82" s="26">
        <f t="shared" si="10"/>
        <v>16.7747136</v>
      </c>
      <c r="O82" s="26">
        <f t="shared" si="11"/>
        <v>75.0747136</v>
      </c>
    </row>
  </sheetData>
  <pageMargins left="0.275" right="0.156944444444444" top="0.550694444444444" bottom="0.590277777777778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opLeftCell="A9" workbookViewId="0">
      <selection activeCell="A3" sqref="A3:O31"/>
    </sheetView>
  </sheetViews>
  <sheetFormatPr defaultColWidth="8.88888888888889" defaultRowHeight="15.6"/>
  <cols>
    <col min="3" max="7" width="8.88888888888889" customWidth="1"/>
    <col min="8" max="9" width="8.88888888888889" style="32" customWidth="1"/>
    <col min="10" max="10" width="8.88888888888889" style="32"/>
    <col min="11" max="11" width="13.1111111111111" style="32"/>
    <col min="12" max="12" width="13.8888888888889" style="33" customWidth="1"/>
    <col min="13" max="13" width="12.6666666666667"/>
    <col min="14" max="15" width="11.7777777777778"/>
  </cols>
  <sheetData>
    <row r="1" spans="11:11">
      <c r="K1" s="32" t="s">
        <v>202</v>
      </c>
    </row>
    <row r="2" s="31" customFormat="1" ht="79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34" t="s">
        <v>11</v>
      </c>
      <c r="L2" s="23" t="s">
        <v>204</v>
      </c>
      <c r="M2" s="23" t="s">
        <v>12</v>
      </c>
      <c r="N2" s="23" t="s">
        <v>205</v>
      </c>
      <c r="O2" s="23" t="s">
        <v>206</v>
      </c>
    </row>
    <row r="3" ht="17.4" spans="1:15">
      <c r="A3" s="6" t="s">
        <v>13</v>
      </c>
      <c r="B3" s="7" t="s">
        <v>65</v>
      </c>
      <c r="C3" s="7">
        <v>81</v>
      </c>
      <c r="D3" s="7">
        <f t="shared" ref="D3:D31" si="0">C3*0.5</f>
        <v>40.5</v>
      </c>
      <c r="E3" s="7" t="s">
        <v>66</v>
      </c>
      <c r="F3" s="8">
        <v>85</v>
      </c>
      <c r="G3" s="8">
        <f t="shared" ref="G3:G31" si="1">F3*0.15</f>
        <v>12.75</v>
      </c>
      <c r="H3" s="8">
        <v>0</v>
      </c>
      <c r="I3" s="8">
        <f t="shared" ref="I3:I31" si="2">H3*0.15</f>
        <v>0</v>
      </c>
      <c r="J3" s="8" t="s">
        <v>67</v>
      </c>
      <c r="K3" s="14">
        <v>75.32</v>
      </c>
      <c r="L3" s="35">
        <v>0.9984</v>
      </c>
      <c r="M3" s="25">
        <f>K3*L3</f>
        <v>75.199488</v>
      </c>
      <c r="N3" s="26">
        <f>M3*0.2</f>
        <v>15.0398976</v>
      </c>
      <c r="O3" s="26">
        <f>D3+G3+I3+N3</f>
        <v>68.2898976</v>
      </c>
    </row>
    <row r="4" ht="17.4" spans="1:15">
      <c r="A4" s="6" t="s">
        <v>13</v>
      </c>
      <c r="B4" s="7" t="s">
        <v>118</v>
      </c>
      <c r="C4" s="7">
        <v>76.2</v>
      </c>
      <c r="D4" s="7">
        <f t="shared" si="0"/>
        <v>38.1</v>
      </c>
      <c r="E4" s="7" t="s">
        <v>119</v>
      </c>
      <c r="F4" s="8">
        <v>75</v>
      </c>
      <c r="G4" s="8">
        <f t="shared" si="1"/>
        <v>11.25</v>
      </c>
      <c r="H4" s="8">
        <v>40</v>
      </c>
      <c r="I4" s="8">
        <f t="shared" si="2"/>
        <v>6</v>
      </c>
      <c r="J4" s="8" t="s">
        <v>120</v>
      </c>
      <c r="K4" s="14">
        <v>78.36</v>
      </c>
      <c r="L4" s="35">
        <v>0.9984</v>
      </c>
      <c r="M4" s="25">
        <f t="shared" ref="M4:M31" si="3">K4*L4</f>
        <v>78.234624</v>
      </c>
      <c r="N4" s="26">
        <f t="shared" ref="N4:N31" si="4">M4*0.2</f>
        <v>15.6469248</v>
      </c>
      <c r="O4" s="26">
        <f t="shared" ref="O4:O31" si="5">D4+G4+I4+N4</f>
        <v>70.9969248</v>
      </c>
    </row>
    <row r="5" ht="17.4" spans="1:15">
      <c r="A5" s="6" t="s">
        <v>13</v>
      </c>
      <c r="B5" s="7" t="s">
        <v>170</v>
      </c>
      <c r="C5" s="7">
        <v>64.7</v>
      </c>
      <c r="D5" s="7">
        <f t="shared" si="0"/>
        <v>32.35</v>
      </c>
      <c r="E5" s="7" t="s">
        <v>171</v>
      </c>
      <c r="F5" s="8">
        <v>65</v>
      </c>
      <c r="G5" s="8">
        <f t="shared" si="1"/>
        <v>9.75</v>
      </c>
      <c r="H5" s="8">
        <v>0</v>
      </c>
      <c r="I5" s="8">
        <f t="shared" si="2"/>
        <v>0</v>
      </c>
      <c r="J5" s="8" t="s">
        <v>172</v>
      </c>
      <c r="K5" s="14">
        <v>71.62</v>
      </c>
      <c r="L5" s="35">
        <v>0.9984</v>
      </c>
      <c r="M5" s="25">
        <f t="shared" si="3"/>
        <v>71.505408</v>
      </c>
      <c r="N5" s="26">
        <f t="shared" si="4"/>
        <v>14.3010816</v>
      </c>
      <c r="O5" s="26">
        <f t="shared" si="5"/>
        <v>56.4010816</v>
      </c>
    </row>
    <row r="6" ht="17.4" spans="1:15">
      <c r="A6" s="6" t="s">
        <v>13</v>
      </c>
      <c r="B6" s="7" t="s">
        <v>109</v>
      </c>
      <c r="C6" s="7">
        <v>76.8</v>
      </c>
      <c r="D6" s="7">
        <f t="shared" si="0"/>
        <v>38.4</v>
      </c>
      <c r="E6" s="7" t="s">
        <v>33</v>
      </c>
      <c r="F6" s="8">
        <v>75</v>
      </c>
      <c r="G6" s="8">
        <f t="shared" si="1"/>
        <v>11.25</v>
      </c>
      <c r="H6" s="8">
        <v>55</v>
      </c>
      <c r="I6" s="8">
        <f t="shared" si="2"/>
        <v>8.25</v>
      </c>
      <c r="J6" s="8" t="s">
        <v>104</v>
      </c>
      <c r="K6" s="14">
        <v>83.02</v>
      </c>
      <c r="L6" s="35">
        <v>0.9984</v>
      </c>
      <c r="M6" s="25">
        <f t="shared" si="3"/>
        <v>82.887168</v>
      </c>
      <c r="N6" s="26">
        <f t="shared" si="4"/>
        <v>16.5774336</v>
      </c>
      <c r="O6" s="26">
        <f t="shared" si="5"/>
        <v>74.4774336</v>
      </c>
    </row>
    <row r="7" ht="17.4" spans="1:15">
      <c r="A7" s="6" t="s">
        <v>13</v>
      </c>
      <c r="B7" s="7" t="s">
        <v>144</v>
      </c>
      <c r="C7" s="7">
        <v>72.1</v>
      </c>
      <c r="D7" s="7">
        <f t="shared" si="0"/>
        <v>36.05</v>
      </c>
      <c r="E7" s="7" t="s">
        <v>131</v>
      </c>
      <c r="F7" s="8">
        <v>85</v>
      </c>
      <c r="G7" s="8">
        <f t="shared" si="1"/>
        <v>12.75</v>
      </c>
      <c r="H7" s="8">
        <v>0</v>
      </c>
      <c r="I7" s="8">
        <f t="shared" si="2"/>
        <v>0</v>
      </c>
      <c r="J7" s="8" t="s">
        <v>145</v>
      </c>
      <c r="K7" s="14">
        <v>82.02</v>
      </c>
      <c r="L7" s="35">
        <v>0.9984</v>
      </c>
      <c r="M7" s="25">
        <f t="shared" si="3"/>
        <v>81.888768</v>
      </c>
      <c r="N7" s="26">
        <f t="shared" si="4"/>
        <v>16.3777536</v>
      </c>
      <c r="O7" s="26">
        <f t="shared" si="5"/>
        <v>65.1777536</v>
      </c>
    </row>
    <row r="8" ht="17.4" spans="1:15">
      <c r="A8" s="6" t="s">
        <v>13</v>
      </c>
      <c r="B8" s="7" t="s">
        <v>103</v>
      </c>
      <c r="C8" s="7">
        <v>77.3</v>
      </c>
      <c r="D8" s="7">
        <f t="shared" si="0"/>
        <v>38.65</v>
      </c>
      <c r="E8" s="7" t="s">
        <v>104</v>
      </c>
      <c r="F8" s="8">
        <v>60</v>
      </c>
      <c r="G8" s="8">
        <f t="shared" si="1"/>
        <v>9</v>
      </c>
      <c r="H8" s="8">
        <v>0</v>
      </c>
      <c r="I8" s="8">
        <f t="shared" si="2"/>
        <v>0</v>
      </c>
      <c r="J8" s="8" t="s">
        <v>92</v>
      </c>
      <c r="K8" s="14">
        <v>83.14</v>
      </c>
      <c r="L8" s="35">
        <v>0.9984</v>
      </c>
      <c r="M8" s="25">
        <f t="shared" si="3"/>
        <v>83.006976</v>
      </c>
      <c r="N8" s="26">
        <f t="shared" si="4"/>
        <v>16.6013952</v>
      </c>
      <c r="O8" s="26">
        <f t="shared" si="5"/>
        <v>64.2513952</v>
      </c>
    </row>
    <row r="9" ht="17.4" spans="1:15">
      <c r="A9" s="6" t="s">
        <v>13</v>
      </c>
      <c r="B9" s="7" t="s">
        <v>166</v>
      </c>
      <c r="C9" s="7">
        <v>66.5</v>
      </c>
      <c r="D9" s="7">
        <f t="shared" si="0"/>
        <v>33.25</v>
      </c>
      <c r="E9" s="7" t="s">
        <v>67</v>
      </c>
      <c r="F9" s="8">
        <v>65</v>
      </c>
      <c r="G9" s="8">
        <f t="shared" si="1"/>
        <v>9.75</v>
      </c>
      <c r="H9" s="8">
        <v>0</v>
      </c>
      <c r="I9" s="8">
        <f t="shared" si="2"/>
        <v>0</v>
      </c>
      <c r="J9" s="8" t="s">
        <v>64</v>
      </c>
      <c r="K9" s="14">
        <v>80.58</v>
      </c>
      <c r="L9" s="35">
        <v>0.9984</v>
      </c>
      <c r="M9" s="25">
        <f t="shared" si="3"/>
        <v>80.451072</v>
      </c>
      <c r="N9" s="26">
        <f t="shared" si="4"/>
        <v>16.0902144</v>
      </c>
      <c r="O9" s="26">
        <f t="shared" si="5"/>
        <v>59.0902144</v>
      </c>
    </row>
    <row r="10" ht="17.4" spans="1:15">
      <c r="A10" s="6" t="s">
        <v>13</v>
      </c>
      <c r="B10" s="7" t="s">
        <v>157</v>
      </c>
      <c r="C10" s="7">
        <v>70.2</v>
      </c>
      <c r="D10" s="7">
        <f t="shared" si="0"/>
        <v>35.1</v>
      </c>
      <c r="E10" s="7" t="s">
        <v>50</v>
      </c>
      <c r="F10" s="8">
        <v>100</v>
      </c>
      <c r="G10" s="8">
        <f t="shared" si="1"/>
        <v>15</v>
      </c>
      <c r="H10" s="8">
        <v>0</v>
      </c>
      <c r="I10" s="8">
        <f t="shared" si="2"/>
        <v>0</v>
      </c>
      <c r="J10" s="8" t="s">
        <v>150</v>
      </c>
      <c r="K10" s="14">
        <v>82.12</v>
      </c>
      <c r="L10" s="35">
        <v>0.9984</v>
      </c>
      <c r="M10" s="25">
        <f t="shared" si="3"/>
        <v>81.988608</v>
      </c>
      <c r="N10" s="26">
        <f t="shared" si="4"/>
        <v>16.3977216</v>
      </c>
      <c r="O10" s="26">
        <f t="shared" si="5"/>
        <v>66.4977216</v>
      </c>
    </row>
    <row r="11" ht="17.4" spans="1:15">
      <c r="A11" s="6" t="s">
        <v>13</v>
      </c>
      <c r="B11" s="7" t="s">
        <v>178</v>
      </c>
      <c r="C11" s="7">
        <v>60.9</v>
      </c>
      <c r="D11" s="7">
        <f t="shared" si="0"/>
        <v>30.45</v>
      </c>
      <c r="E11" s="7" t="s">
        <v>138</v>
      </c>
      <c r="F11" s="8">
        <v>50</v>
      </c>
      <c r="G11" s="8">
        <f t="shared" si="1"/>
        <v>7.5</v>
      </c>
      <c r="H11" s="8">
        <v>0</v>
      </c>
      <c r="I11" s="8">
        <f t="shared" si="2"/>
        <v>0</v>
      </c>
      <c r="J11" s="8" t="s">
        <v>179</v>
      </c>
      <c r="K11" s="14">
        <v>76.44</v>
      </c>
      <c r="L11" s="35">
        <v>0.9984</v>
      </c>
      <c r="M11" s="25">
        <f t="shared" si="3"/>
        <v>76.317696</v>
      </c>
      <c r="N11" s="26">
        <f t="shared" si="4"/>
        <v>15.2635392</v>
      </c>
      <c r="O11" s="26">
        <f t="shared" si="5"/>
        <v>53.2135392</v>
      </c>
    </row>
    <row r="12" ht="17.4" spans="1:15">
      <c r="A12" s="6" t="s">
        <v>13</v>
      </c>
      <c r="B12" s="7" t="s">
        <v>60</v>
      </c>
      <c r="C12" s="7">
        <v>82.2</v>
      </c>
      <c r="D12" s="7">
        <f t="shared" si="0"/>
        <v>41.1</v>
      </c>
      <c r="E12" s="7" t="s">
        <v>61</v>
      </c>
      <c r="F12" s="8">
        <v>75</v>
      </c>
      <c r="G12" s="8">
        <f t="shared" si="1"/>
        <v>11.25</v>
      </c>
      <c r="H12" s="8">
        <v>70</v>
      </c>
      <c r="I12" s="8">
        <f t="shared" si="2"/>
        <v>10.5</v>
      </c>
      <c r="J12" s="8" t="s">
        <v>62</v>
      </c>
      <c r="K12" s="14">
        <v>82.54</v>
      </c>
      <c r="L12" s="35">
        <v>0.9984</v>
      </c>
      <c r="M12" s="25">
        <f t="shared" si="3"/>
        <v>82.407936</v>
      </c>
      <c r="N12" s="26">
        <f t="shared" si="4"/>
        <v>16.4815872</v>
      </c>
      <c r="O12" s="26">
        <f t="shared" si="5"/>
        <v>79.3315872</v>
      </c>
    </row>
    <row r="13" ht="17.4" spans="1:15">
      <c r="A13" s="6" t="s">
        <v>13</v>
      </c>
      <c r="B13" s="7" t="s">
        <v>77</v>
      </c>
      <c r="C13" s="7">
        <v>79.7</v>
      </c>
      <c r="D13" s="7">
        <f t="shared" si="0"/>
        <v>39.85</v>
      </c>
      <c r="E13" s="7" t="s">
        <v>78</v>
      </c>
      <c r="F13" s="8">
        <v>55</v>
      </c>
      <c r="G13" s="8">
        <f t="shared" si="1"/>
        <v>8.25</v>
      </c>
      <c r="H13" s="8">
        <v>0</v>
      </c>
      <c r="I13" s="8">
        <f t="shared" si="2"/>
        <v>0</v>
      </c>
      <c r="J13" s="8" t="s">
        <v>79</v>
      </c>
      <c r="K13" s="14">
        <v>80.14</v>
      </c>
      <c r="L13" s="35">
        <v>0.9984</v>
      </c>
      <c r="M13" s="25">
        <f t="shared" si="3"/>
        <v>80.011776</v>
      </c>
      <c r="N13" s="26">
        <f t="shared" si="4"/>
        <v>16.0023552</v>
      </c>
      <c r="O13" s="26">
        <f t="shared" si="5"/>
        <v>64.1023552</v>
      </c>
    </row>
    <row r="14" ht="17.4" spans="1:15">
      <c r="A14" s="6" t="s">
        <v>13</v>
      </c>
      <c r="B14" s="7" t="s">
        <v>160</v>
      </c>
      <c r="C14" s="7">
        <v>69.6</v>
      </c>
      <c r="D14" s="7">
        <f t="shared" si="0"/>
        <v>34.8</v>
      </c>
      <c r="E14" s="7" t="s">
        <v>148</v>
      </c>
      <c r="F14" s="8">
        <v>85</v>
      </c>
      <c r="G14" s="8">
        <f t="shared" si="1"/>
        <v>12.75</v>
      </c>
      <c r="H14" s="8">
        <v>100</v>
      </c>
      <c r="I14" s="8">
        <f t="shared" si="2"/>
        <v>15</v>
      </c>
      <c r="J14" s="8" t="s">
        <v>136</v>
      </c>
      <c r="K14" s="14">
        <v>82.4</v>
      </c>
      <c r="L14" s="35">
        <v>0.9984</v>
      </c>
      <c r="M14" s="25">
        <f t="shared" si="3"/>
        <v>82.26816</v>
      </c>
      <c r="N14" s="26">
        <f t="shared" si="4"/>
        <v>16.453632</v>
      </c>
      <c r="O14" s="26">
        <f t="shared" si="5"/>
        <v>79.003632</v>
      </c>
    </row>
    <row r="15" ht="17.4" spans="1:15">
      <c r="A15" s="6" t="s">
        <v>13</v>
      </c>
      <c r="B15" s="7" t="s">
        <v>97</v>
      </c>
      <c r="C15" s="7">
        <v>78.1</v>
      </c>
      <c r="D15" s="7">
        <f t="shared" si="0"/>
        <v>39.05</v>
      </c>
      <c r="E15" s="7" t="s">
        <v>98</v>
      </c>
      <c r="F15" s="8">
        <v>70</v>
      </c>
      <c r="G15" s="8">
        <f t="shared" si="1"/>
        <v>10.5</v>
      </c>
      <c r="H15" s="8">
        <v>0</v>
      </c>
      <c r="I15" s="8">
        <f t="shared" si="2"/>
        <v>0</v>
      </c>
      <c r="J15" s="8" t="s">
        <v>83</v>
      </c>
      <c r="K15" s="14">
        <v>78.14</v>
      </c>
      <c r="L15" s="35">
        <v>0.9984</v>
      </c>
      <c r="M15" s="25">
        <f t="shared" si="3"/>
        <v>78.014976</v>
      </c>
      <c r="N15" s="26">
        <f t="shared" si="4"/>
        <v>15.6029952</v>
      </c>
      <c r="O15" s="26">
        <f t="shared" si="5"/>
        <v>65.1529952</v>
      </c>
    </row>
    <row r="16" ht="17.4" spans="1:15">
      <c r="A16" s="6" t="s">
        <v>13</v>
      </c>
      <c r="B16" s="7" t="s">
        <v>71</v>
      </c>
      <c r="C16" s="7">
        <v>80.6</v>
      </c>
      <c r="D16" s="7">
        <f t="shared" si="0"/>
        <v>40.3</v>
      </c>
      <c r="E16" s="7" t="s">
        <v>39</v>
      </c>
      <c r="F16" s="8">
        <v>75</v>
      </c>
      <c r="G16" s="8">
        <f t="shared" si="1"/>
        <v>11.25</v>
      </c>
      <c r="H16" s="8">
        <v>0</v>
      </c>
      <c r="I16" s="8">
        <f t="shared" si="2"/>
        <v>0</v>
      </c>
      <c r="J16" s="8" t="s">
        <v>72</v>
      </c>
      <c r="K16" s="14">
        <v>79.1</v>
      </c>
      <c r="L16" s="35">
        <v>0.9984</v>
      </c>
      <c r="M16" s="25">
        <f t="shared" si="3"/>
        <v>78.97344</v>
      </c>
      <c r="N16" s="26">
        <f t="shared" si="4"/>
        <v>15.794688</v>
      </c>
      <c r="O16" s="26">
        <f t="shared" si="5"/>
        <v>67.344688</v>
      </c>
    </row>
    <row r="17" ht="17.4" spans="1:15">
      <c r="A17" s="6" t="s">
        <v>13</v>
      </c>
      <c r="B17" s="7" t="s">
        <v>46</v>
      </c>
      <c r="C17" s="7">
        <v>85.3</v>
      </c>
      <c r="D17" s="7">
        <f t="shared" si="0"/>
        <v>42.65</v>
      </c>
      <c r="E17" s="7" t="s">
        <v>47</v>
      </c>
      <c r="F17" s="8">
        <v>50</v>
      </c>
      <c r="G17" s="8">
        <f t="shared" si="1"/>
        <v>7.5</v>
      </c>
      <c r="H17" s="8">
        <v>50</v>
      </c>
      <c r="I17" s="8">
        <f t="shared" si="2"/>
        <v>7.5</v>
      </c>
      <c r="J17" s="8" t="s">
        <v>15</v>
      </c>
      <c r="K17" s="14">
        <v>79.7</v>
      </c>
      <c r="L17" s="35">
        <v>0.9984</v>
      </c>
      <c r="M17" s="25">
        <f t="shared" si="3"/>
        <v>79.57248</v>
      </c>
      <c r="N17" s="26">
        <f t="shared" si="4"/>
        <v>15.914496</v>
      </c>
      <c r="O17" s="26">
        <f t="shared" si="5"/>
        <v>73.564496</v>
      </c>
    </row>
    <row r="18" ht="17.4" spans="1:15">
      <c r="A18" s="6" t="s">
        <v>13</v>
      </c>
      <c r="B18" s="7" t="s">
        <v>31</v>
      </c>
      <c r="C18" s="7">
        <v>87</v>
      </c>
      <c r="D18" s="7">
        <f t="shared" si="0"/>
        <v>43.5</v>
      </c>
      <c r="E18" s="7" t="s">
        <v>32</v>
      </c>
      <c r="F18" s="8">
        <v>95</v>
      </c>
      <c r="G18" s="8">
        <f t="shared" si="1"/>
        <v>14.25</v>
      </c>
      <c r="H18" s="8">
        <v>35</v>
      </c>
      <c r="I18" s="8">
        <f t="shared" si="2"/>
        <v>5.25</v>
      </c>
      <c r="J18" s="8" t="s">
        <v>33</v>
      </c>
      <c r="K18" s="14">
        <v>82.06</v>
      </c>
      <c r="L18" s="35">
        <v>0.9984</v>
      </c>
      <c r="M18" s="25">
        <f t="shared" si="3"/>
        <v>81.928704</v>
      </c>
      <c r="N18" s="26">
        <f t="shared" si="4"/>
        <v>16.3857408</v>
      </c>
      <c r="O18" s="26">
        <f t="shared" si="5"/>
        <v>79.3857408</v>
      </c>
    </row>
    <row r="19" ht="17.4" spans="1:15">
      <c r="A19" s="6" t="s">
        <v>13</v>
      </c>
      <c r="B19" s="7" t="s">
        <v>75</v>
      </c>
      <c r="C19" s="7">
        <v>80.2</v>
      </c>
      <c r="D19" s="7">
        <f t="shared" si="0"/>
        <v>40.1</v>
      </c>
      <c r="E19" s="7" t="s">
        <v>76</v>
      </c>
      <c r="F19" s="8">
        <v>70</v>
      </c>
      <c r="G19" s="8">
        <f t="shared" si="1"/>
        <v>10.5</v>
      </c>
      <c r="H19" s="8">
        <v>0</v>
      </c>
      <c r="I19" s="8">
        <f t="shared" si="2"/>
        <v>0</v>
      </c>
      <c r="J19" s="8" t="s">
        <v>20</v>
      </c>
      <c r="K19" s="14">
        <v>77.7</v>
      </c>
      <c r="L19" s="35">
        <v>0.9984</v>
      </c>
      <c r="M19" s="25">
        <f t="shared" si="3"/>
        <v>77.57568</v>
      </c>
      <c r="N19" s="26">
        <f t="shared" si="4"/>
        <v>15.515136</v>
      </c>
      <c r="O19" s="26">
        <f t="shared" si="5"/>
        <v>66.115136</v>
      </c>
    </row>
    <row r="20" ht="17.4" spans="1:15">
      <c r="A20" s="6" t="s">
        <v>13</v>
      </c>
      <c r="B20" s="7" t="s">
        <v>43</v>
      </c>
      <c r="C20" s="7">
        <v>85.4</v>
      </c>
      <c r="D20" s="7">
        <f t="shared" si="0"/>
        <v>42.7</v>
      </c>
      <c r="E20" s="7" t="s">
        <v>44</v>
      </c>
      <c r="F20" s="8">
        <v>75</v>
      </c>
      <c r="G20" s="8">
        <f t="shared" si="1"/>
        <v>11.25</v>
      </c>
      <c r="H20" s="8">
        <v>0</v>
      </c>
      <c r="I20" s="8">
        <f t="shared" si="2"/>
        <v>0</v>
      </c>
      <c r="J20" s="8" t="s">
        <v>45</v>
      </c>
      <c r="K20" s="14">
        <v>81.56</v>
      </c>
      <c r="L20" s="35">
        <v>0.9984</v>
      </c>
      <c r="M20" s="25">
        <f t="shared" si="3"/>
        <v>81.429504</v>
      </c>
      <c r="N20" s="26">
        <f t="shared" si="4"/>
        <v>16.2859008</v>
      </c>
      <c r="O20" s="26">
        <f t="shared" si="5"/>
        <v>70.2359008</v>
      </c>
    </row>
    <row r="21" ht="17.4" spans="1:15">
      <c r="A21" s="6" t="s">
        <v>13</v>
      </c>
      <c r="B21" s="7" t="s">
        <v>106</v>
      </c>
      <c r="C21" s="7">
        <v>76.8</v>
      </c>
      <c r="D21" s="7">
        <f t="shared" si="0"/>
        <v>38.4</v>
      </c>
      <c r="E21" s="7" t="s">
        <v>107</v>
      </c>
      <c r="F21" s="8">
        <v>90</v>
      </c>
      <c r="G21" s="8">
        <f t="shared" si="1"/>
        <v>13.5</v>
      </c>
      <c r="H21" s="8">
        <v>0</v>
      </c>
      <c r="I21" s="8">
        <f t="shared" si="2"/>
        <v>0</v>
      </c>
      <c r="J21" s="8" t="s">
        <v>108</v>
      </c>
      <c r="K21" s="14">
        <v>80.36</v>
      </c>
      <c r="L21" s="35">
        <v>0.9984</v>
      </c>
      <c r="M21" s="25">
        <f t="shared" si="3"/>
        <v>80.231424</v>
      </c>
      <c r="N21" s="26">
        <f t="shared" si="4"/>
        <v>16.0462848</v>
      </c>
      <c r="O21" s="26">
        <f t="shared" si="5"/>
        <v>67.9462848</v>
      </c>
    </row>
    <row r="22" ht="17.4" spans="1:15">
      <c r="A22" s="6" t="s">
        <v>13</v>
      </c>
      <c r="B22" s="7" t="s">
        <v>162</v>
      </c>
      <c r="C22" s="7">
        <v>68</v>
      </c>
      <c r="D22" s="7">
        <f t="shared" si="0"/>
        <v>34</v>
      </c>
      <c r="E22" s="7" t="s">
        <v>155</v>
      </c>
      <c r="F22" s="8">
        <v>75</v>
      </c>
      <c r="G22" s="8">
        <f t="shared" si="1"/>
        <v>11.25</v>
      </c>
      <c r="H22" s="8">
        <v>0</v>
      </c>
      <c r="I22" s="8">
        <f t="shared" si="2"/>
        <v>0</v>
      </c>
      <c r="J22" s="8" t="s">
        <v>49</v>
      </c>
      <c r="K22" s="14">
        <v>81.14</v>
      </c>
      <c r="L22" s="35">
        <v>0.9984</v>
      </c>
      <c r="M22" s="25">
        <f t="shared" si="3"/>
        <v>81.010176</v>
      </c>
      <c r="N22" s="26">
        <f t="shared" si="4"/>
        <v>16.2020352</v>
      </c>
      <c r="O22" s="26">
        <f t="shared" si="5"/>
        <v>61.4520352</v>
      </c>
    </row>
    <row r="23" ht="17.4" spans="1:15">
      <c r="A23" s="6" t="s">
        <v>13</v>
      </c>
      <c r="B23" s="7" t="s">
        <v>89</v>
      </c>
      <c r="C23" s="7">
        <v>79.2</v>
      </c>
      <c r="D23" s="7">
        <f t="shared" si="0"/>
        <v>39.6</v>
      </c>
      <c r="E23" s="7" t="s">
        <v>90</v>
      </c>
      <c r="F23" s="8">
        <v>75</v>
      </c>
      <c r="G23" s="8">
        <f t="shared" si="1"/>
        <v>11.25</v>
      </c>
      <c r="H23" s="8">
        <v>0</v>
      </c>
      <c r="I23" s="8">
        <f t="shared" si="2"/>
        <v>0</v>
      </c>
      <c r="J23" s="8" t="s">
        <v>26</v>
      </c>
      <c r="K23" s="14">
        <v>82</v>
      </c>
      <c r="L23" s="35">
        <v>0.9984</v>
      </c>
      <c r="M23" s="25">
        <f t="shared" si="3"/>
        <v>81.8688</v>
      </c>
      <c r="N23" s="26">
        <f t="shared" si="4"/>
        <v>16.37376</v>
      </c>
      <c r="O23" s="26">
        <f t="shared" si="5"/>
        <v>67.22376</v>
      </c>
    </row>
    <row r="24" ht="17.4" spans="1:15">
      <c r="A24" s="6" t="s">
        <v>13</v>
      </c>
      <c r="B24" s="7" t="s">
        <v>105</v>
      </c>
      <c r="C24" s="7">
        <v>77.1</v>
      </c>
      <c r="D24" s="7">
        <f t="shared" si="0"/>
        <v>38.55</v>
      </c>
      <c r="E24" s="7" t="s">
        <v>93</v>
      </c>
      <c r="F24" s="8">
        <v>85</v>
      </c>
      <c r="G24" s="8">
        <f t="shared" si="1"/>
        <v>12.75</v>
      </c>
      <c r="H24" s="8">
        <v>70</v>
      </c>
      <c r="I24" s="8">
        <f t="shared" si="2"/>
        <v>10.5</v>
      </c>
      <c r="J24" s="8" t="s">
        <v>100</v>
      </c>
      <c r="K24" s="14">
        <v>81.98</v>
      </c>
      <c r="L24" s="35">
        <v>0.9984</v>
      </c>
      <c r="M24" s="25">
        <f t="shared" si="3"/>
        <v>81.848832</v>
      </c>
      <c r="N24" s="26">
        <f t="shared" si="4"/>
        <v>16.3697664</v>
      </c>
      <c r="O24" s="26">
        <f t="shared" si="5"/>
        <v>78.1697664</v>
      </c>
    </row>
    <row r="25" ht="17.4" spans="1:15">
      <c r="A25" s="6" t="s">
        <v>13</v>
      </c>
      <c r="B25" s="7" t="s">
        <v>121</v>
      </c>
      <c r="C25" s="7">
        <v>75.9</v>
      </c>
      <c r="D25" s="7">
        <f t="shared" si="0"/>
        <v>37.95</v>
      </c>
      <c r="E25" s="7" t="s">
        <v>72</v>
      </c>
      <c r="F25" s="8">
        <v>75</v>
      </c>
      <c r="G25" s="8">
        <f t="shared" si="1"/>
        <v>11.25</v>
      </c>
      <c r="H25" s="8">
        <v>0</v>
      </c>
      <c r="I25" s="8">
        <f t="shared" si="2"/>
        <v>0</v>
      </c>
      <c r="J25" s="8" t="s">
        <v>85</v>
      </c>
      <c r="K25" s="14">
        <v>79.82</v>
      </c>
      <c r="L25" s="35">
        <v>0.9984</v>
      </c>
      <c r="M25" s="25">
        <f t="shared" si="3"/>
        <v>79.692288</v>
      </c>
      <c r="N25" s="26">
        <f t="shared" si="4"/>
        <v>15.9384576</v>
      </c>
      <c r="O25" s="26">
        <f t="shared" si="5"/>
        <v>65.1384576</v>
      </c>
    </row>
    <row r="26" ht="17.4" spans="1:15">
      <c r="A26" s="6" t="s">
        <v>13</v>
      </c>
      <c r="B26" s="7" t="s">
        <v>82</v>
      </c>
      <c r="C26" s="7">
        <v>79.4</v>
      </c>
      <c r="D26" s="7">
        <f t="shared" si="0"/>
        <v>39.7</v>
      </c>
      <c r="E26" s="7" t="s">
        <v>83</v>
      </c>
      <c r="F26" s="8">
        <v>65</v>
      </c>
      <c r="G26" s="8">
        <f t="shared" si="1"/>
        <v>9.75</v>
      </c>
      <c r="H26" s="8">
        <v>0</v>
      </c>
      <c r="I26" s="8">
        <f t="shared" si="2"/>
        <v>0</v>
      </c>
      <c r="J26" s="8" t="s">
        <v>76</v>
      </c>
      <c r="K26" s="14">
        <v>77.78</v>
      </c>
      <c r="L26" s="35">
        <v>0.9984</v>
      </c>
      <c r="M26" s="25">
        <f t="shared" si="3"/>
        <v>77.655552</v>
      </c>
      <c r="N26" s="26">
        <f t="shared" si="4"/>
        <v>15.5311104</v>
      </c>
      <c r="O26" s="26">
        <f t="shared" si="5"/>
        <v>64.9811104</v>
      </c>
    </row>
    <row r="27" ht="17.4" spans="1:15">
      <c r="A27" s="6" t="s">
        <v>13</v>
      </c>
      <c r="B27" s="7" t="s">
        <v>17</v>
      </c>
      <c r="C27" s="7">
        <v>88.7</v>
      </c>
      <c r="D27" s="7">
        <f t="shared" si="0"/>
        <v>44.35</v>
      </c>
      <c r="E27" s="8" t="s">
        <v>18</v>
      </c>
      <c r="F27" s="8">
        <v>75</v>
      </c>
      <c r="G27" s="8">
        <f t="shared" si="1"/>
        <v>11.25</v>
      </c>
      <c r="H27" s="8">
        <v>0</v>
      </c>
      <c r="I27" s="8">
        <f t="shared" si="2"/>
        <v>0</v>
      </c>
      <c r="J27" s="8" t="s">
        <v>18</v>
      </c>
      <c r="K27" s="14">
        <v>82.82</v>
      </c>
      <c r="L27" s="35">
        <v>0.9984</v>
      </c>
      <c r="M27" s="25">
        <f t="shared" si="3"/>
        <v>82.687488</v>
      </c>
      <c r="N27" s="26">
        <f t="shared" si="4"/>
        <v>16.5374976</v>
      </c>
      <c r="O27" s="26">
        <f t="shared" si="5"/>
        <v>72.1374976</v>
      </c>
    </row>
    <row r="28" ht="17.4" spans="1:15">
      <c r="A28" s="6" t="s">
        <v>13</v>
      </c>
      <c r="B28" s="7" t="s">
        <v>169</v>
      </c>
      <c r="C28" s="7">
        <v>65.5</v>
      </c>
      <c r="D28" s="7">
        <f t="shared" si="0"/>
        <v>32.75</v>
      </c>
      <c r="E28" s="7" t="s">
        <v>70</v>
      </c>
      <c r="F28" s="8">
        <v>85</v>
      </c>
      <c r="G28" s="8">
        <f t="shared" si="1"/>
        <v>12.75</v>
      </c>
      <c r="H28" s="8">
        <v>60</v>
      </c>
      <c r="I28" s="8">
        <f t="shared" si="2"/>
        <v>9</v>
      </c>
      <c r="J28" s="8" t="s">
        <v>124</v>
      </c>
      <c r="K28" s="14">
        <v>77.86</v>
      </c>
      <c r="L28" s="35">
        <v>0.9984</v>
      </c>
      <c r="M28" s="25">
        <f t="shared" si="3"/>
        <v>77.735424</v>
      </c>
      <c r="N28" s="26">
        <f t="shared" si="4"/>
        <v>15.5470848</v>
      </c>
      <c r="O28" s="26">
        <f t="shared" si="5"/>
        <v>70.0470848</v>
      </c>
    </row>
    <row r="29" ht="17.4" spans="1:15">
      <c r="A29" s="6" t="s">
        <v>13</v>
      </c>
      <c r="B29" s="7" t="s">
        <v>53</v>
      </c>
      <c r="C29" s="7">
        <v>82.8</v>
      </c>
      <c r="D29" s="7">
        <f t="shared" si="0"/>
        <v>41.4</v>
      </c>
      <c r="E29" s="7" t="s">
        <v>54</v>
      </c>
      <c r="F29" s="8">
        <v>70</v>
      </c>
      <c r="G29" s="8">
        <f t="shared" si="1"/>
        <v>10.5</v>
      </c>
      <c r="H29" s="8">
        <v>0</v>
      </c>
      <c r="I29" s="8">
        <f t="shared" si="2"/>
        <v>0</v>
      </c>
      <c r="J29" s="8" t="s">
        <v>55</v>
      </c>
      <c r="K29" s="14">
        <v>80.52</v>
      </c>
      <c r="L29" s="35">
        <v>0.9984</v>
      </c>
      <c r="M29" s="25">
        <f t="shared" si="3"/>
        <v>80.391168</v>
      </c>
      <c r="N29" s="26">
        <f t="shared" si="4"/>
        <v>16.0782336</v>
      </c>
      <c r="O29" s="26">
        <f t="shared" si="5"/>
        <v>67.9782336</v>
      </c>
    </row>
    <row r="30" ht="17.4" spans="1:15">
      <c r="A30" s="6" t="s">
        <v>13</v>
      </c>
      <c r="B30" s="7" t="s">
        <v>25</v>
      </c>
      <c r="C30" s="7">
        <v>87.6</v>
      </c>
      <c r="D30" s="7">
        <f t="shared" si="0"/>
        <v>43.8</v>
      </c>
      <c r="E30" s="7" t="s">
        <v>26</v>
      </c>
      <c r="F30" s="8">
        <v>75</v>
      </c>
      <c r="G30" s="8">
        <f t="shared" si="1"/>
        <v>11.25</v>
      </c>
      <c r="H30" s="8">
        <v>0</v>
      </c>
      <c r="I30" s="8">
        <f t="shared" si="2"/>
        <v>0</v>
      </c>
      <c r="J30" s="8" t="s">
        <v>27</v>
      </c>
      <c r="K30" s="14">
        <v>82.1</v>
      </c>
      <c r="L30" s="35">
        <v>0.9984</v>
      </c>
      <c r="M30" s="25">
        <f t="shared" si="3"/>
        <v>81.96864</v>
      </c>
      <c r="N30" s="26">
        <f t="shared" si="4"/>
        <v>16.393728</v>
      </c>
      <c r="O30" s="26">
        <f t="shared" si="5"/>
        <v>71.443728</v>
      </c>
    </row>
    <row r="31" ht="17.4" spans="1:15">
      <c r="A31" s="6" t="s">
        <v>13</v>
      </c>
      <c r="B31" s="7" t="s">
        <v>156</v>
      </c>
      <c r="C31" s="7">
        <v>70.7</v>
      </c>
      <c r="D31" s="7">
        <f t="shared" si="0"/>
        <v>35.35</v>
      </c>
      <c r="E31" s="7" t="s">
        <v>55</v>
      </c>
      <c r="F31" s="8">
        <v>85</v>
      </c>
      <c r="G31" s="8">
        <f t="shared" si="1"/>
        <v>12.75</v>
      </c>
      <c r="H31" s="8">
        <v>0</v>
      </c>
      <c r="I31" s="8">
        <f t="shared" si="2"/>
        <v>0</v>
      </c>
      <c r="J31" s="8" t="s">
        <v>147</v>
      </c>
      <c r="K31" s="14">
        <v>71.1</v>
      </c>
      <c r="L31" s="35">
        <v>0.9984</v>
      </c>
      <c r="M31" s="25">
        <f t="shared" si="3"/>
        <v>70.98624</v>
      </c>
      <c r="N31" s="26">
        <f t="shared" si="4"/>
        <v>14.197248</v>
      </c>
      <c r="O31" s="26">
        <f t="shared" si="5"/>
        <v>62.297248</v>
      </c>
    </row>
    <row r="32" spans="11:11">
      <c r="K32" s="36"/>
    </row>
    <row r="33" spans="11:11">
      <c r="K33" s="37"/>
    </row>
  </sheetData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workbookViewId="0">
      <selection activeCell="A2" sqref="$A2:$XFD2"/>
    </sheetView>
  </sheetViews>
  <sheetFormatPr defaultColWidth="8.88888888888889" defaultRowHeight="14.4"/>
  <cols>
    <col min="3" max="9" width="8.88888888888889" customWidth="1"/>
    <col min="11" max="12" width="14.1111111111111"/>
    <col min="13" max="13" width="12.6666666666667"/>
    <col min="14" max="15" width="12.8888888888889"/>
    <col min="18" max="18" width="12.8888888888889"/>
    <col min="27" max="27" width="9.66666666666667"/>
  </cols>
  <sheetData>
    <row r="1" spans="11:11">
      <c r="K1" t="s">
        <v>203</v>
      </c>
    </row>
    <row r="2" ht="69.6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21" t="s">
        <v>11</v>
      </c>
      <c r="L2" s="21" t="s">
        <v>12</v>
      </c>
      <c r="M2" s="22" t="s">
        <v>12</v>
      </c>
      <c r="N2" s="23" t="s">
        <v>205</v>
      </c>
      <c r="O2" s="23" t="s">
        <v>206</v>
      </c>
    </row>
    <row r="3" ht="17.4" spans="1:15">
      <c r="A3" s="6" t="s">
        <v>13</v>
      </c>
      <c r="B3" s="7" t="s">
        <v>122</v>
      </c>
      <c r="C3" s="7">
        <v>75.8</v>
      </c>
      <c r="D3" s="7">
        <f t="shared" ref="D3:D32" si="0">C3*0.5</f>
        <v>37.9</v>
      </c>
      <c r="E3" s="7" t="s">
        <v>88</v>
      </c>
      <c r="F3" s="8">
        <v>75</v>
      </c>
      <c r="G3" s="8">
        <f t="shared" ref="G3:G6" si="1">F3*0.15</f>
        <v>11.25</v>
      </c>
      <c r="H3" s="8">
        <v>40</v>
      </c>
      <c r="I3" s="8">
        <f t="shared" ref="I3:I6" si="2">H3*0.15</f>
        <v>6</v>
      </c>
      <c r="J3" s="8" t="s">
        <v>29</v>
      </c>
      <c r="K3" s="14">
        <v>75.7</v>
      </c>
      <c r="L3" s="17">
        <v>1.0256</v>
      </c>
      <c r="M3" s="28">
        <f>K3*L3</f>
        <v>77.63792</v>
      </c>
      <c r="N3" s="26">
        <f>M3*0.2</f>
        <v>15.527584</v>
      </c>
      <c r="O3" s="26">
        <f>D3+G3+I3+N3</f>
        <v>70.677584</v>
      </c>
    </row>
    <row r="4" ht="17.4" spans="1:15">
      <c r="A4" s="6" t="s">
        <v>13</v>
      </c>
      <c r="B4" s="7" t="s">
        <v>140</v>
      </c>
      <c r="C4" s="7">
        <v>72.8</v>
      </c>
      <c r="D4" s="7">
        <f t="shared" si="0"/>
        <v>36.4</v>
      </c>
      <c r="E4" s="7" t="s">
        <v>141</v>
      </c>
      <c r="F4" s="8">
        <v>80</v>
      </c>
      <c r="G4" s="8">
        <f t="shared" si="1"/>
        <v>12</v>
      </c>
      <c r="H4" s="8">
        <v>40</v>
      </c>
      <c r="I4" s="8">
        <f t="shared" si="2"/>
        <v>6</v>
      </c>
      <c r="J4" s="8" t="s">
        <v>133</v>
      </c>
      <c r="K4" s="14">
        <v>65.08</v>
      </c>
      <c r="L4" s="17">
        <v>1.0256</v>
      </c>
      <c r="M4" s="28">
        <f t="shared" ref="M4:M32" si="3">K4*L4</f>
        <v>66.746048</v>
      </c>
      <c r="N4" s="26">
        <f t="shared" ref="N4:N32" si="4">M4*0.2</f>
        <v>13.3492096</v>
      </c>
      <c r="O4" s="26">
        <f t="shared" ref="O4:O32" si="5">D4+G4+I4+N4</f>
        <v>67.7492096</v>
      </c>
    </row>
    <row r="5" ht="17.4" spans="1:15">
      <c r="A5" s="6" t="s">
        <v>13</v>
      </c>
      <c r="B5" s="7" t="s">
        <v>142</v>
      </c>
      <c r="C5" s="7">
        <v>72.7</v>
      </c>
      <c r="D5" s="7">
        <f t="shared" si="0"/>
        <v>36.35</v>
      </c>
      <c r="E5" s="7" t="s">
        <v>143</v>
      </c>
      <c r="F5" s="8">
        <v>90</v>
      </c>
      <c r="G5" s="8">
        <f t="shared" si="1"/>
        <v>13.5</v>
      </c>
      <c r="H5" s="8">
        <v>0</v>
      </c>
      <c r="I5" s="8">
        <f t="shared" si="2"/>
        <v>0</v>
      </c>
      <c r="J5" s="8" t="s">
        <v>74</v>
      </c>
      <c r="K5" s="14">
        <v>82.54</v>
      </c>
      <c r="L5" s="17">
        <v>1.0256</v>
      </c>
      <c r="M5" s="28">
        <f t="shared" si="3"/>
        <v>84.653024</v>
      </c>
      <c r="N5" s="26">
        <f t="shared" si="4"/>
        <v>16.9306048</v>
      </c>
      <c r="O5" s="26">
        <f t="shared" si="5"/>
        <v>66.7806048</v>
      </c>
    </row>
    <row r="6" ht="17.4" spans="1:15">
      <c r="A6" s="6" t="s">
        <v>13</v>
      </c>
      <c r="B6" s="7" t="s">
        <v>117</v>
      </c>
      <c r="C6" s="7">
        <v>76.3</v>
      </c>
      <c r="D6" s="7">
        <f t="shared" si="0"/>
        <v>38.15</v>
      </c>
      <c r="E6" s="7" t="s">
        <v>79</v>
      </c>
      <c r="F6" s="8">
        <v>65</v>
      </c>
      <c r="G6" s="8">
        <f t="shared" si="1"/>
        <v>9.75</v>
      </c>
      <c r="H6" s="8">
        <v>0</v>
      </c>
      <c r="I6" s="8">
        <f t="shared" si="2"/>
        <v>0</v>
      </c>
      <c r="J6" s="8" t="s">
        <v>116</v>
      </c>
      <c r="K6" s="14">
        <v>76.64</v>
      </c>
      <c r="L6" s="17">
        <v>1.0256</v>
      </c>
      <c r="M6" s="28">
        <f t="shared" si="3"/>
        <v>78.601984</v>
      </c>
      <c r="N6" s="26">
        <f t="shared" si="4"/>
        <v>15.7203968</v>
      </c>
      <c r="O6" s="26">
        <f t="shared" si="5"/>
        <v>63.6203968</v>
      </c>
    </row>
    <row r="7" ht="17.4" spans="1:15">
      <c r="A7" s="6" t="s">
        <v>13</v>
      </c>
      <c r="B7" s="7" t="s">
        <v>112</v>
      </c>
      <c r="C7" s="7">
        <v>76.4</v>
      </c>
      <c r="D7" s="7">
        <f t="shared" si="0"/>
        <v>38.2</v>
      </c>
      <c r="E7" s="8" t="s">
        <v>207</v>
      </c>
      <c r="F7" s="8"/>
      <c r="G7" s="27"/>
      <c r="H7" s="27"/>
      <c r="I7" s="27"/>
      <c r="J7" s="8" t="s">
        <v>114</v>
      </c>
      <c r="K7" s="14">
        <v>83.36</v>
      </c>
      <c r="L7" s="17">
        <v>1.0256</v>
      </c>
      <c r="M7" s="28">
        <f t="shared" si="3"/>
        <v>85.494016</v>
      </c>
      <c r="N7" s="26">
        <f t="shared" si="4"/>
        <v>17.0988032</v>
      </c>
      <c r="O7" s="26">
        <f t="shared" si="5"/>
        <v>55.2988032</v>
      </c>
    </row>
    <row r="8" ht="17.4" spans="1:15">
      <c r="A8" s="6" t="s">
        <v>13</v>
      </c>
      <c r="B8" s="7" t="s">
        <v>146</v>
      </c>
      <c r="C8" s="7">
        <v>71.9</v>
      </c>
      <c r="D8" s="7">
        <f t="shared" si="0"/>
        <v>35.95</v>
      </c>
      <c r="E8" s="7" t="s">
        <v>147</v>
      </c>
      <c r="F8" s="8">
        <v>75</v>
      </c>
      <c r="G8" s="8">
        <f t="shared" ref="G8:G32" si="6">F8*0.15</f>
        <v>11.25</v>
      </c>
      <c r="H8" s="8">
        <v>0</v>
      </c>
      <c r="I8" s="8">
        <f t="shared" ref="I8:I32" si="7">H8*0.15</f>
        <v>0</v>
      </c>
      <c r="J8" s="8" t="s">
        <v>148</v>
      </c>
      <c r="K8" s="14">
        <v>77.12</v>
      </c>
      <c r="L8" s="17">
        <v>1.0256</v>
      </c>
      <c r="M8" s="28">
        <f t="shared" si="3"/>
        <v>79.094272</v>
      </c>
      <c r="N8" s="26">
        <f t="shared" si="4"/>
        <v>15.8188544</v>
      </c>
      <c r="O8" s="26">
        <f t="shared" si="5"/>
        <v>63.0188544</v>
      </c>
    </row>
    <row r="9" ht="17.4" spans="1:15">
      <c r="A9" s="6" t="s">
        <v>13</v>
      </c>
      <c r="B9" s="7" t="s">
        <v>168</v>
      </c>
      <c r="C9" s="7">
        <v>65.5</v>
      </c>
      <c r="D9" s="7">
        <f t="shared" si="0"/>
        <v>32.75</v>
      </c>
      <c r="E9" s="7" t="s">
        <v>96</v>
      </c>
      <c r="F9" s="8">
        <v>70</v>
      </c>
      <c r="G9" s="8">
        <f t="shared" si="6"/>
        <v>10.5</v>
      </c>
      <c r="H9" s="8">
        <v>50</v>
      </c>
      <c r="I9" s="8">
        <f t="shared" si="7"/>
        <v>7.5</v>
      </c>
      <c r="J9" s="8" t="s">
        <v>159</v>
      </c>
      <c r="K9" s="14">
        <v>73.68</v>
      </c>
      <c r="L9" s="17">
        <v>1.0256</v>
      </c>
      <c r="M9" s="28">
        <f t="shared" si="3"/>
        <v>75.566208</v>
      </c>
      <c r="N9" s="26">
        <f t="shared" si="4"/>
        <v>15.1132416</v>
      </c>
      <c r="O9" s="26">
        <f t="shared" si="5"/>
        <v>65.8632416</v>
      </c>
    </row>
    <row r="10" ht="17.4" spans="1:15">
      <c r="A10" s="6" t="s">
        <v>13</v>
      </c>
      <c r="B10" s="7" t="s">
        <v>167</v>
      </c>
      <c r="C10" s="7">
        <v>66.4</v>
      </c>
      <c r="D10" s="7">
        <f t="shared" si="0"/>
        <v>33.2</v>
      </c>
      <c r="E10" s="7" t="s">
        <v>30</v>
      </c>
      <c r="F10" s="8">
        <v>80</v>
      </c>
      <c r="G10" s="8">
        <f t="shared" si="6"/>
        <v>12</v>
      </c>
      <c r="H10" s="8">
        <v>0</v>
      </c>
      <c r="I10" s="8">
        <f t="shared" si="7"/>
        <v>0</v>
      </c>
      <c r="J10" s="8" t="s">
        <v>66</v>
      </c>
      <c r="K10" s="14">
        <v>79.12</v>
      </c>
      <c r="L10" s="17">
        <v>1.0256</v>
      </c>
      <c r="M10" s="28">
        <f t="shared" si="3"/>
        <v>81.145472</v>
      </c>
      <c r="N10" s="26">
        <f t="shared" si="4"/>
        <v>16.2290944</v>
      </c>
      <c r="O10" s="26">
        <f t="shared" si="5"/>
        <v>61.4290944</v>
      </c>
    </row>
    <row r="11" ht="17.4" spans="1:15">
      <c r="A11" s="6" t="s">
        <v>13</v>
      </c>
      <c r="B11" s="7" t="s">
        <v>115</v>
      </c>
      <c r="C11" s="7">
        <v>76.4</v>
      </c>
      <c r="D11" s="7">
        <f t="shared" si="0"/>
        <v>38.2</v>
      </c>
      <c r="E11" s="7" t="s">
        <v>116</v>
      </c>
      <c r="F11" s="8">
        <v>50</v>
      </c>
      <c r="G11" s="8">
        <f t="shared" si="6"/>
        <v>7.5</v>
      </c>
      <c r="H11" s="8">
        <v>0</v>
      </c>
      <c r="I11" s="8">
        <f t="shared" si="7"/>
        <v>0</v>
      </c>
      <c r="J11" s="8" t="s">
        <v>35</v>
      </c>
      <c r="K11" s="14">
        <v>80.86</v>
      </c>
      <c r="L11" s="17">
        <v>1.0256</v>
      </c>
      <c r="M11" s="28">
        <f t="shared" si="3"/>
        <v>82.930016</v>
      </c>
      <c r="N11" s="26">
        <f t="shared" si="4"/>
        <v>16.5860032</v>
      </c>
      <c r="O11" s="26">
        <f t="shared" si="5"/>
        <v>62.2860032</v>
      </c>
    </row>
    <row r="12" ht="17.4" spans="1:15">
      <c r="A12" s="6" t="s">
        <v>13</v>
      </c>
      <c r="B12" s="7" t="s">
        <v>68</v>
      </c>
      <c r="C12" s="7">
        <v>80.7</v>
      </c>
      <c r="D12" s="7">
        <f t="shared" si="0"/>
        <v>40.35</v>
      </c>
      <c r="E12" s="7" t="s">
        <v>69</v>
      </c>
      <c r="F12" s="8">
        <v>75</v>
      </c>
      <c r="G12" s="8">
        <f t="shared" si="6"/>
        <v>11.25</v>
      </c>
      <c r="H12" s="8">
        <v>0</v>
      </c>
      <c r="I12" s="8">
        <f t="shared" si="7"/>
        <v>0</v>
      </c>
      <c r="J12" s="8" t="s">
        <v>70</v>
      </c>
      <c r="K12" s="14">
        <v>76.78</v>
      </c>
      <c r="L12" s="17">
        <v>1.0256</v>
      </c>
      <c r="M12" s="28">
        <f t="shared" si="3"/>
        <v>78.745568</v>
      </c>
      <c r="N12" s="26">
        <f t="shared" si="4"/>
        <v>15.7491136</v>
      </c>
      <c r="O12" s="26">
        <f t="shared" si="5"/>
        <v>67.3491136</v>
      </c>
    </row>
    <row r="13" ht="17.4" spans="1:15">
      <c r="A13" s="6" t="s">
        <v>13</v>
      </c>
      <c r="B13" s="7" t="s">
        <v>127</v>
      </c>
      <c r="C13" s="7">
        <v>74.7</v>
      </c>
      <c r="D13" s="7">
        <f t="shared" si="0"/>
        <v>37.35</v>
      </c>
      <c r="E13" s="7" t="s">
        <v>108</v>
      </c>
      <c r="F13" s="8">
        <v>50</v>
      </c>
      <c r="G13" s="8">
        <f t="shared" si="6"/>
        <v>7.5</v>
      </c>
      <c r="H13" s="8">
        <v>0</v>
      </c>
      <c r="I13" s="8">
        <f t="shared" si="7"/>
        <v>0</v>
      </c>
      <c r="J13" s="8" t="s">
        <v>98</v>
      </c>
      <c r="K13" s="14">
        <v>80.1</v>
      </c>
      <c r="L13" s="17">
        <v>1.0256</v>
      </c>
      <c r="M13" s="28">
        <f t="shared" si="3"/>
        <v>82.15056</v>
      </c>
      <c r="N13" s="26">
        <f t="shared" si="4"/>
        <v>16.430112</v>
      </c>
      <c r="O13" s="26">
        <f t="shared" si="5"/>
        <v>61.280112</v>
      </c>
    </row>
    <row r="14" ht="17.4" spans="1:15">
      <c r="A14" s="6" t="s">
        <v>13</v>
      </c>
      <c r="B14" s="7" t="s">
        <v>40</v>
      </c>
      <c r="C14" s="7">
        <v>86.1</v>
      </c>
      <c r="D14" s="7">
        <f t="shared" si="0"/>
        <v>43.05</v>
      </c>
      <c r="E14" s="7" t="s">
        <v>41</v>
      </c>
      <c r="F14" s="8">
        <v>50</v>
      </c>
      <c r="G14" s="8">
        <f t="shared" si="6"/>
        <v>7.5</v>
      </c>
      <c r="H14" s="8">
        <v>0</v>
      </c>
      <c r="I14" s="8">
        <f t="shared" si="7"/>
        <v>0</v>
      </c>
      <c r="J14" s="8" t="s">
        <v>42</v>
      </c>
      <c r="K14" s="14">
        <v>79.02</v>
      </c>
      <c r="L14" s="17">
        <v>1.0256</v>
      </c>
      <c r="M14" s="28">
        <f t="shared" si="3"/>
        <v>81.042912</v>
      </c>
      <c r="N14" s="26">
        <f t="shared" si="4"/>
        <v>16.2085824</v>
      </c>
      <c r="O14" s="26">
        <f t="shared" si="5"/>
        <v>66.7585824</v>
      </c>
    </row>
    <row r="15" ht="17.4" spans="1:15">
      <c r="A15" s="6" t="s">
        <v>13</v>
      </c>
      <c r="B15" s="7" t="s">
        <v>139</v>
      </c>
      <c r="C15" s="7">
        <v>73</v>
      </c>
      <c r="D15" s="7">
        <f t="shared" si="0"/>
        <v>36.5</v>
      </c>
      <c r="E15" s="7" t="s">
        <v>45</v>
      </c>
      <c r="F15" s="8">
        <v>65</v>
      </c>
      <c r="G15" s="8">
        <f t="shared" si="6"/>
        <v>9.75</v>
      </c>
      <c r="H15" s="8">
        <v>55</v>
      </c>
      <c r="I15" s="8">
        <f t="shared" si="7"/>
        <v>8.25</v>
      </c>
      <c r="J15" s="8" t="s">
        <v>69</v>
      </c>
      <c r="K15" s="14">
        <v>81</v>
      </c>
      <c r="L15" s="17">
        <v>1.0256</v>
      </c>
      <c r="M15" s="28">
        <f t="shared" si="3"/>
        <v>83.0736</v>
      </c>
      <c r="N15" s="26">
        <f t="shared" si="4"/>
        <v>16.61472</v>
      </c>
      <c r="O15" s="26">
        <f t="shared" si="5"/>
        <v>71.11472</v>
      </c>
    </row>
    <row r="16" ht="17.4" spans="1:15">
      <c r="A16" s="6" t="s">
        <v>13</v>
      </c>
      <c r="B16" s="7" t="s">
        <v>153</v>
      </c>
      <c r="C16" s="7">
        <v>71.2</v>
      </c>
      <c r="D16" s="7">
        <f t="shared" si="0"/>
        <v>35.6</v>
      </c>
      <c r="E16" s="7" t="s">
        <v>154</v>
      </c>
      <c r="F16" s="8">
        <v>70</v>
      </c>
      <c r="G16" s="8">
        <f t="shared" si="6"/>
        <v>10.5</v>
      </c>
      <c r="H16" s="8">
        <v>0</v>
      </c>
      <c r="I16" s="8">
        <f t="shared" si="7"/>
        <v>0</v>
      </c>
      <c r="J16" s="8" t="s">
        <v>155</v>
      </c>
      <c r="K16" s="14">
        <v>76.4</v>
      </c>
      <c r="L16" s="17">
        <v>1.0256</v>
      </c>
      <c r="M16" s="28">
        <f t="shared" si="3"/>
        <v>78.35584</v>
      </c>
      <c r="N16" s="26">
        <f t="shared" si="4"/>
        <v>15.671168</v>
      </c>
      <c r="O16" s="26">
        <f t="shared" si="5"/>
        <v>61.771168</v>
      </c>
    </row>
    <row r="17" ht="17.4" spans="1:15">
      <c r="A17" s="6" t="s">
        <v>13</v>
      </c>
      <c r="B17" s="7" t="s">
        <v>73</v>
      </c>
      <c r="C17" s="7">
        <v>80.6</v>
      </c>
      <c r="D17" s="7">
        <f t="shared" si="0"/>
        <v>40.3</v>
      </c>
      <c r="E17" s="7" t="s">
        <v>74</v>
      </c>
      <c r="F17" s="8">
        <v>65</v>
      </c>
      <c r="G17" s="8">
        <f t="shared" si="6"/>
        <v>9.75</v>
      </c>
      <c r="H17" s="8">
        <v>0</v>
      </c>
      <c r="I17" s="8">
        <f t="shared" si="7"/>
        <v>0</v>
      </c>
      <c r="J17" s="8" t="s">
        <v>54</v>
      </c>
      <c r="K17" s="14">
        <v>76.78</v>
      </c>
      <c r="L17" s="17">
        <v>1.0256</v>
      </c>
      <c r="M17" s="28">
        <f t="shared" si="3"/>
        <v>78.745568</v>
      </c>
      <c r="N17" s="26">
        <f t="shared" si="4"/>
        <v>15.7491136</v>
      </c>
      <c r="O17" s="26">
        <f t="shared" si="5"/>
        <v>65.7991136</v>
      </c>
    </row>
    <row r="18" ht="17.4" spans="1:15">
      <c r="A18" s="6" t="s">
        <v>13</v>
      </c>
      <c r="B18" s="7" t="s">
        <v>174</v>
      </c>
      <c r="C18" s="7">
        <v>63.9</v>
      </c>
      <c r="D18" s="7">
        <f t="shared" si="0"/>
        <v>31.95</v>
      </c>
      <c r="E18" s="7" t="s">
        <v>27</v>
      </c>
      <c r="F18" s="8">
        <v>75</v>
      </c>
      <c r="G18" s="8">
        <f t="shared" si="6"/>
        <v>11.25</v>
      </c>
      <c r="H18" s="8">
        <v>75</v>
      </c>
      <c r="I18" s="8">
        <f t="shared" si="7"/>
        <v>11.25</v>
      </c>
      <c r="J18" s="8" t="s">
        <v>119</v>
      </c>
      <c r="K18" s="14">
        <v>76.26</v>
      </c>
      <c r="L18" s="17">
        <v>1.0256</v>
      </c>
      <c r="M18" s="28">
        <f t="shared" si="3"/>
        <v>78.212256</v>
      </c>
      <c r="N18" s="26">
        <f t="shared" si="4"/>
        <v>15.6424512</v>
      </c>
      <c r="O18" s="26">
        <f t="shared" si="5"/>
        <v>70.0924512</v>
      </c>
    </row>
    <row r="19" ht="17.4" spans="1:15">
      <c r="A19" s="6" t="s">
        <v>13</v>
      </c>
      <c r="B19" s="7" t="s">
        <v>175</v>
      </c>
      <c r="C19" s="7">
        <v>63.8</v>
      </c>
      <c r="D19" s="7">
        <f t="shared" si="0"/>
        <v>31.9</v>
      </c>
      <c r="E19" s="7" t="s">
        <v>164</v>
      </c>
      <c r="F19" s="8">
        <v>65</v>
      </c>
      <c r="G19" s="8">
        <f t="shared" si="6"/>
        <v>9.75</v>
      </c>
      <c r="H19" s="8">
        <v>0</v>
      </c>
      <c r="I19" s="8">
        <f t="shared" si="7"/>
        <v>0</v>
      </c>
      <c r="J19" s="8" t="s">
        <v>154</v>
      </c>
      <c r="K19" s="14">
        <v>73.66</v>
      </c>
      <c r="L19" s="17">
        <v>1.0256</v>
      </c>
      <c r="M19" s="28">
        <f t="shared" si="3"/>
        <v>75.545696</v>
      </c>
      <c r="N19" s="26">
        <f t="shared" si="4"/>
        <v>15.1091392</v>
      </c>
      <c r="O19" s="26">
        <f t="shared" si="5"/>
        <v>56.7591392</v>
      </c>
    </row>
    <row r="20" ht="17.4" spans="1:15">
      <c r="A20" s="6" t="s">
        <v>13</v>
      </c>
      <c r="B20" s="7" t="s">
        <v>102</v>
      </c>
      <c r="C20" s="7">
        <v>77.6</v>
      </c>
      <c r="D20" s="7">
        <f t="shared" si="0"/>
        <v>38.8</v>
      </c>
      <c r="E20" s="7" t="s">
        <v>36</v>
      </c>
      <c r="F20" s="8">
        <v>60</v>
      </c>
      <c r="G20" s="8">
        <f t="shared" si="6"/>
        <v>9</v>
      </c>
      <c r="H20" s="8">
        <v>0</v>
      </c>
      <c r="I20" s="8">
        <f t="shared" si="7"/>
        <v>0</v>
      </c>
      <c r="J20" s="8" t="s">
        <v>52</v>
      </c>
      <c r="K20" s="14">
        <v>77.24</v>
      </c>
      <c r="L20" s="17">
        <v>1.0256</v>
      </c>
      <c r="M20" s="28">
        <f t="shared" si="3"/>
        <v>79.217344</v>
      </c>
      <c r="N20" s="26">
        <f t="shared" si="4"/>
        <v>15.8434688</v>
      </c>
      <c r="O20" s="26">
        <f t="shared" si="5"/>
        <v>63.6434688</v>
      </c>
    </row>
    <row r="21" ht="17.4" spans="1:15">
      <c r="A21" s="6" t="s">
        <v>13</v>
      </c>
      <c r="B21" s="7" t="s">
        <v>158</v>
      </c>
      <c r="C21" s="7">
        <v>70.1</v>
      </c>
      <c r="D21" s="7">
        <f t="shared" si="0"/>
        <v>35.05</v>
      </c>
      <c r="E21" s="7" t="s">
        <v>159</v>
      </c>
      <c r="F21" s="8">
        <v>95</v>
      </c>
      <c r="G21" s="8">
        <f t="shared" si="6"/>
        <v>14.25</v>
      </c>
      <c r="H21" s="8">
        <v>0</v>
      </c>
      <c r="I21" s="8">
        <f t="shared" si="7"/>
        <v>0</v>
      </c>
      <c r="J21" s="8" t="s">
        <v>143</v>
      </c>
      <c r="K21" s="14">
        <v>82.18</v>
      </c>
      <c r="L21" s="17">
        <v>1.0256</v>
      </c>
      <c r="M21" s="28">
        <f t="shared" si="3"/>
        <v>84.283808</v>
      </c>
      <c r="N21" s="26">
        <f t="shared" si="4"/>
        <v>16.8567616</v>
      </c>
      <c r="O21" s="26">
        <f t="shared" si="5"/>
        <v>66.1567616</v>
      </c>
    </row>
    <row r="22" ht="17.4" spans="1:15">
      <c r="A22" s="6" t="s">
        <v>13</v>
      </c>
      <c r="B22" s="7" t="s">
        <v>161</v>
      </c>
      <c r="C22" s="7">
        <v>69.2</v>
      </c>
      <c r="D22" s="7">
        <f t="shared" si="0"/>
        <v>34.6</v>
      </c>
      <c r="E22" s="7" t="s">
        <v>101</v>
      </c>
      <c r="F22" s="8">
        <v>75</v>
      </c>
      <c r="G22" s="8">
        <f t="shared" si="6"/>
        <v>11.25</v>
      </c>
      <c r="H22" s="8">
        <v>40</v>
      </c>
      <c r="I22" s="8">
        <f t="shared" si="7"/>
        <v>6</v>
      </c>
      <c r="J22" s="8" t="s">
        <v>129</v>
      </c>
      <c r="K22" s="14">
        <v>80.38</v>
      </c>
      <c r="L22" s="17">
        <v>1.0256</v>
      </c>
      <c r="M22" s="28">
        <f t="shared" si="3"/>
        <v>82.437728</v>
      </c>
      <c r="N22" s="26">
        <f t="shared" si="4"/>
        <v>16.4875456</v>
      </c>
      <c r="O22" s="26">
        <f t="shared" si="5"/>
        <v>68.3375456</v>
      </c>
    </row>
    <row r="23" ht="17.4" spans="1:15">
      <c r="A23" s="6" t="s">
        <v>13</v>
      </c>
      <c r="B23" s="7" t="s">
        <v>19</v>
      </c>
      <c r="C23" s="7">
        <v>88.3</v>
      </c>
      <c r="D23" s="7">
        <f t="shared" si="0"/>
        <v>44.15</v>
      </c>
      <c r="E23" s="7" t="s">
        <v>20</v>
      </c>
      <c r="F23" s="8">
        <v>70</v>
      </c>
      <c r="G23" s="8">
        <f t="shared" si="6"/>
        <v>10.5</v>
      </c>
      <c r="H23" s="8">
        <v>0</v>
      </c>
      <c r="I23" s="8">
        <f t="shared" si="7"/>
        <v>0</v>
      </c>
      <c r="J23" s="8" t="s">
        <v>21</v>
      </c>
      <c r="K23" s="14">
        <v>79.48</v>
      </c>
      <c r="L23" s="17">
        <v>1.0256</v>
      </c>
      <c r="M23" s="28">
        <f t="shared" si="3"/>
        <v>81.514688</v>
      </c>
      <c r="N23" s="26">
        <f t="shared" si="4"/>
        <v>16.3029376</v>
      </c>
      <c r="O23" s="26">
        <f t="shared" si="5"/>
        <v>70.9529376</v>
      </c>
    </row>
    <row r="24" ht="17.4" spans="1:15">
      <c r="A24" s="6" t="s">
        <v>13</v>
      </c>
      <c r="B24" s="7" t="s">
        <v>173</v>
      </c>
      <c r="C24" s="7">
        <v>64.6</v>
      </c>
      <c r="D24" s="7">
        <f t="shared" si="0"/>
        <v>32.3</v>
      </c>
      <c r="E24" s="7" t="s">
        <v>172</v>
      </c>
      <c r="F24" s="8">
        <v>85</v>
      </c>
      <c r="G24" s="8">
        <f t="shared" si="6"/>
        <v>12.75</v>
      </c>
      <c r="H24" s="8">
        <v>0</v>
      </c>
      <c r="I24" s="8">
        <f t="shared" si="7"/>
        <v>0</v>
      </c>
      <c r="J24" s="8" t="s">
        <v>126</v>
      </c>
      <c r="K24" s="14">
        <v>74.52</v>
      </c>
      <c r="L24" s="17">
        <v>1.0256</v>
      </c>
      <c r="M24" s="28">
        <f t="shared" si="3"/>
        <v>76.427712</v>
      </c>
      <c r="N24" s="26">
        <f t="shared" si="4"/>
        <v>15.2855424</v>
      </c>
      <c r="O24" s="26">
        <f t="shared" si="5"/>
        <v>60.3355424</v>
      </c>
    </row>
    <row r="25" s="2" customFormat="1" ht="23" customHeight="1" spans="1:15">
      <c r="A25" s="9" t="s">
        <v>13</v>
      </c>
      <c r="B25" s="7" t="s">
        <v>91</v>
      </c>
      <c r="C25" s="7">
        <v>78.6</v>
      </c>
      <c r="D25" s="7">
        <f t="shared" si="0"/>
        <v>39.3</v>
      </c>
      <c r="E25" s="7" t="s">
        <v>92</v>
      </c>
      <c r="F25" s="8">
        <v>85</v>
      </c>
      <c r="G25" s="8">
        <f t="shared" si="6"/>
        <v>12.75</v>
      </c>
      <c r="H25" s="8">
        <v>0</v>
      </c>
      <c r="I25" s="8">
        <f t="shared" si="7"/>
        <v>0</v>
      </c>
      <c r="J25" s="8" t="s">
        <v>93</v>
      </c>
      <c r="K25" s="18">
        <v>74.02</v>
      </c>
      <c r="L25" s="17">
        <v>1.0256</v>
      </c>
      <c r="M25" s="28">
        <f t="shared" si="3"/>
        <v>75.914912</v>
      </c>
      <c r="N25" s="26">
        <f t="shared" si="4"/>
        <v>15.1829824</v>
      </c>
      <c r="O25" s="26">
        <f t="shared" si="5"/>
        <v>67.2329824</v>
      </c>
    </row>
    <row r="26" ht="17.4" spans="1:15">
      <c r="A26" s="6" t="s">
        <v>13</v>
      </c>
      <c r="B26" s="7" t="s">
        <v>84</v>
      </c>
      <c r="C26" s="7">
        <v>79.3</v>
      </c>
      <c r="D26" s="7">
        <f t="shared" si="0"/>
        <v>39.65</v>
      </c>
      <c r="E26" s="7" t="s">
        <v>85</v>
      </c>
      <c r="F26" s="8">
        <v>55</v>
      </c>
      <c r="G26" s="8">
        <f t="shared" si="6"/>
        <v>8.25</v>
      </c>
      <c r="H26" s="8">
        <v>0</v>
      </c>
      <c r="I26" s="8">
        <f t="shared" si="7"/>
        <v>0</v>
      </c>
      <c r="J26" s="8" t="s">
        <v>32</v>
      </c>
      <c r="K26" s="14">
        <v>79.76</v>
      </c>
      <c r="L26" s="17">
        <v>1.0256</v>
      </c>
      <c r="M26" s="28">
        <f t="shared" si="3"/>
        <v>81.801856</v>
      </c>
      <c r="N26" s="26">
        <f t="shared" si="4"/>
        <v>16.3603712</v>
      </c>
      <c r="O26" s="26">
        <f t="shared" si="5"/>
        <v>64.2603712</v>
      </c>
    </row>
    <row r="27" ht="17.4" spans="1:15">
      <c r="A27" s="6" t="s">
        <v>13</v>
      </c>
      <c r="B27" s="7" t="s">
        <v>149</v>
      </c>
      <c r="C27" s="7">
        <v>71.5</v>
      </c>
      <c r="D27" s="7">
        <f t="shared" si="0"/>
        <v>35.75</v>
      </c>
      <c r="E27" s="7" t="s">
        <v>150</v>
      </c>
      <c r="F27" s="8">
        <v>0</v>
      </c>
      <c r="G27" s="8">
        <f t="shared" si="6"/>
        <v>0</v>
      </c>
      <c r="H27" s="8">
        <v>0</v>
      </c>
      <c r="I27" s="8">
        <f t="shared" si="7"/>
        <v>0</v>
      </c>
      <c r="J27" s="8" t="s">
        <v>141</v>
      </c>
      <c r="K27" s="14">
        <v>73.64</v>
      </c>
      <c r="L27" s="17">
        <v>1.0256</v>
      </c>
      <c r="M27" s="28">
        <f t="shared" si="3"/>
        <v>75.525184</v>
      </c>
      <c r="N27" s="26">
        <f t="shared" si="4"/>
        <v>15.1050368</v>
      </c>
      <c r="O27" s="26">
        <f t="shared" si="5"/>
        <v>50.8550368</v>
      </c>
    </row>
    <row r="28" ht="17.4" spans="1:15">
      <c r="A28" s="6" t="s">
        <v>13</v>
      </c>
      <c r="B28" s="7" t="s">
        <v>48</v>
      </c>
      <c r="C28" s="7">
        <v>84.4</v>
      </c>
      <c r="D28" s="7">
        <f t="shared" si="0"/>
        <v>42.2</v>
      </c>
      <c r="E28" s="7" t="s">
        <v>49</v>
      </c>
      <c r="F28" s="8">
        <v>55</v>
      </c>
      <c r="G28" s="8">
        <f t="shared" si="6"/>
        <v>8.25</v>
      </c>
      <c r="H28" s="8">
        <v>0</v>
      </c>
      <c r="I28" s="8">
        <f t="shared" si="7"/>
        <v>0</v>
      </c>
      <c r="J28" s="8" t="s">
        <v>50</v>
      </c>
      <c r="K28" s="14">
        <v>74.06</v>
      </c>
      <c r="L28" s="17">
        <v>1.0256</v>
      </c>
      <c r="M28" s="28">
        <f t="shared" si="3"/>
        <v>75.955936</v>
      </c>
      <c r="N28" s="26">
        <f t="shared" si="4"/>
        <v>15.1911872</v>
      </c>
      <c r="O28" s="26">
        <f t="shared" si="5"/>
        <v>65.6411872</v>
      </c>
    </row>
    <row r="29" ht="17.4" spans="1:15">
      <c r="A29" s="6" t="s">
        <v>13</v>
      </c>
      <c r="B29" s="7" t="s">
        <v>56</v>
      </c>
      <c r="C29" s="7">
        <v>82.7</v>
      </c>
      <c r="D29" s="7">
        <f t="shared" si="0"/>
        <v>41.35</v>
      </c>
      <c r="E29" s="7" t="s">
        <v>20</v>
      </c>
      <c r="F29" s="8">
        <v>70</v>
      </c>
      <c r="G29" s="8">
        <f t="shared" si="6"/>
        <v>10.5</v>
      </c>
      <c r="H29" s="8">
        <v>0</v>
      </c>
      <c r="I29" s="8">
        <f t="shared" si="7"/>
        <v>0</v>
      </c>
      <c r="J29" s="8" t="s">
        <v>57</v>
      </c>
      <c r="K29" s="14">
        <v>78.9</v>
      </c>
      <c r="L29" s="17">
        <v>1.0256</v>
      </c>
      <c r="M29" s="28">
        <f t="shared" si="3"/>
        <v>80.91984</v>
      </c>
      <c r="N29" s="26">
        <f t="shared" si="4"/>
        <v>16.183968</v>
      </c>
      <c r="O29" s="26">
        <f t="shared" si="5"/>
        <v>68.033968</v>
      </c>
    </row>
    <row r="30" ht="17.4" spans="1:15">
      <c r="A30" s="6" t="s">
        <v>13</v>
      </c>
      <c r="B30" s="7" t="s">
        <v>110</v>
      </c>
      <c r="C30" s="7">
        <v>76.8</v>
      </c>
      <c r="D30" s="7">
        <f t="shared" si="0"/>
        <v>38.4</v>
      </c>
      <c r="E30" s="7" t="s">
        <v>111</v>
      </c>
      <c r="F30" s="8">
        <v>70</v>
      </c>
      <c r="G30" s="8">
        <f t="shared" si="6"/>
        <v>10.5</v>
      </c>
      <c r="H30" s="8">
        <v>0</v>
      </c>
      <c r="I30" s="8">
        <f t="shared" si="7"/>
        <v>0</v>
      </c>
      <c r="J30" s="8" t="s">
        <v>23</v>
      </c>
      <c r="K30" s="14">
        <v>79.7</v>
      </c>
      <c r="L30" s="17">
        <v>1.0256</v>
      </c>
      <c r="M30" s="28">
        <f t="shared" si="3"/>
        <v>81.74032</v>
      </c>
      <c r="N30" s="26">
        <f t="shared" si="4"/>
        <v>16.348064</v>
      </c>
      <c r="O30" s="26">
        <f t="shared" si="5"/>
        <v>65.248064</v>
      </c>
    </row>
    <row r="31" ht="17.4" spans="1:15">
      <c r="A31" s="6" t="s">
        <v>13</v>
      </c>
      <c r="B31" s="7" t="s">
        <v>63</v>
      </c>
      <c r="C31" s="7">
        <v>81.9</v>
      </c>
      <c r="D31" s="7">
        <f t="shared" si="0"/>
        <v>40.95</v>
      </c>
      <c r="E31" s="7" t="s">
        <v>64</v>
      </c>
      <c r="F31" s="8">
        <v>80</v>
      </c>
      <c r="G31" s="8">
        <f t="shared" si="6"/>
        <v>12</v>
      </c>
      <c r="H31" s="8">
        <v>0</v>
      </c>
      <c r="I31" s="8">
        <f t="shared" si="7"/>
        <v>0</v>
      </c>
      <c r="J31" s="8" t="s">
        <v>38</v>
      </c>
      <c r="K31" s="14">
        <v>80.08</v>
      </c>
      <c r="L31" s="17">
        <v>1.0256</v>
      </c>
      <c r="M31" s="28">
        <f t="shared" si="3"/>
        <v>82.130048</v>
      </c>
      <c r="N31" s="26">
        <f t="shared" si="4"/>
        <v>16.4260096</v>
      </c>
      <c r="O31" s="26">
        <f t="shared" si="5"/>
        <v>69.3760096</v>
      </c>
    </row>
    <row r="32" ht="17.4" spans="1:15">
      <c r="A32" s="6" t="s">
        <v>13</v>
      </c>
      <c r="B32" s="7" t="s">
        <v>99</v>
      </c>
      <c r="C32" s="7">
        <v>77.6</v>
      </c>
      <c r="D32" s="7">
        <f t="shared" si="0"/>
        <v>38.8</v>
      </c>
      <c r="E32" s="7" t="s">
        <v>100</v>
      </c>
      <c r="F32" s="8">
        <v>75</v>
      </c>
      <c r="G32" s="8">
        <f t="shared" si="6"/>
        <v>11.25</v>
      </c>
      <c r="H32" s="8">
        <v>55</v>
      </c>
      <c r="I32" s="8">
        <f t="shared" si="7"/>
        <v>8.25</v>
      </c>
      <c r="J32" s="8" t="s">
        <v>101</v>
      </c>
      <c r="K32" s="14">
        <v>81.78</v>
      </c>
      <c r="L32" s="17">
        <v>1.0256</v>
      </c>
      <c r="M32" s="28">
        <f t="shared" si="3"/>
        <v>83.873568</v>
      </c>
      <c r="N32" s="26">
        <f t="shared" si="4"/>
        <v>16.7747136</v>
      </c>
      <c r="O32" s="26">
        <f t="shared" si="5"/>
        <v>75.0747136</v>
      </c>
    </row>
    <row r="35" spans="11:12">
      <c r="K35" s="29"/>
      <c r="L35" s="29"/>
    </row>
    <row r="37" spans="11:12">
      <c r="K37" s="29"/>
      <c r="L37" s="29"/>
    </row>
    <row r="38" spans="11:12">
      <c r="K38" s="30"/>
      <c r="L38" s="30"/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A1" sqref="$A1:$XFD1"/>
    </sheetView>
  </sheetViews>
  <sheetFormatPr defaultColWidth="8.88888888888889" defaultRowHeight="14.4"/>
  <cols>
    <col min="1" max="1" width="7.09259259259259" customWidth="1"/>
    <col min="6" max="6" width="6.82407407407407" customWidth="1"/>
    <col min="12" max="12" width="9.66666666666667"/>
    <col min="13" max="13" width="11.7685185185185" customWidth="1"/>
    <col min="14" max="15" width="9.66666666666667"/>
  </cols>
  <sheetData>
    <row r="1" ht="69.6" spans="1:15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21" t="s">
        <v>11</v>
      </c>
      <c r="L1" s="21" t="s">
        <v>12</v>
      </c>
      <c r="M1" s="22" t="s">
        <v>12</v>
      </c>
      <c r="N1" s="23" t="s">
        <v>205</v>
      </c>
      <c r="O1" s="23" t="s">
        <v>206</v>
      </c>
    </row>
    <row r="2" ht="17.4" spans="1:15">
      <c r="A2" s="9" t="s">
        <v>180</v>
      </c>
      <c r="B2" s="7" t="s">
        <v>192</v>
      </c>
      <c r="C2" s="7">
        <v>83.2</v>
      </c>
      <c r="D2" s="7">
        <f t="shared" ref="D2:D11" si="0">C2*0.5</f>
        <v>41.6</v>
      </c>
      <c r="E2" s="7" t="s">
        <v>191</v>
      </c>
      <c r="F2" s="8">
        <v>90</v>
      </c>
      <c r="G2" s="8">
        <f t="shared" ref="G2:G11" si="1">F2*0.15</f>
        <v>13.5</v>
      </c>
      <c r="H2" s="8">
        <v>75</v>
      </c>
      <c r="I2" s="8">
        <f t="shared" ref="I2:I11" si="2">H2*0.15</f>
        <v>11.25</v>
      </c>
      <c r="J2" s="8" t="s">
        <v>182</v>
      </c>
      <c r="K2" s="18">
        <v>80.2</v>
      </c>
      <c r="L2" s="24">
        <v>0.9779</v>
      </c>
      <c r="M2" s="25">
        <f t="shared" ref="M2:M11" si="3">K2*L2</f>
        <v>78.42758</v>
      </c>
      <c r="N2" s="26">
        <f t="shared" ref="N2:N11" si="4">M2*0.2</f>
        <v>15.685516</v>
      </c>
      <c r="O2" s="26">
        <f t="shared" ref="O2:O11" si="5">D2+G2+I2+N2</f>
        <v>82.035516</v>
      </c>
    </row>
    <row r="3" ht="17.4" spans="1:15">
      <c r="A3" s="9" t="s">
        <v>180</v>
      </c>
      <c r="B3" s="7" t="s">
        <v>196</v>
      </c>
      <c r="C3" s="7">
        <v>80.7</v>
      </c>
      <c r="D3" s="7">
        <f t="shared" si="0"/>
        <v>40.35</v>
      </c>
      <c r="E3" s="7" t="s">
        <v>197</v>
      </c>
      <c r="F3" s="8">
        <v>85</v>
      </c>
      <c r="G3" s="8">
        <f t="shared" si="1"/>
        <v>12.75</v>
      </c>
      <c r="H3" s="8">
        <v>75</v>
      </c>
      <c r="I3" s="8">
        <f t="shared" si="2"/>
        <v>11.25</v>
      </c>
      <c r="J3" s="8" t="s">
        <v>197</v>
      </c>
      <c r="K3" s="18">
        <v>75.7</v>
      </c>
      <c r="L3" s="24">
        <v>0.9779</v>
      </c>
      <c r="M3" s="25">
        <f t="shared" si="3"/>
        <v>74.02703</v>
      </c>
      <c r="N3" s="26">
        <f t="shared" si="4"/>
        <v>14.805406</v>
      </c>
      <c r="O3" s="26">
        <f t="shared" si="5"/>
        <v>79.155406</v>
      </c>
    </row>
    <row r="4" ht="17.4" spans="1:15">
      <c r="A4" s="9" t="s">
        <v>180</v>
      </c>
      <c r="B4" s="7" t="s">
        <v>181</v>
      </c>
      <c r="C4" s="7">
        <v>86.4</v>
      </c>
      <c r="D4" s="7">
        <f t="shared" si="0"/>
        <v>43.2</v>
      </c>
      <c r="E4" s="7" t="s">
        <v>182</v>
      </c>
      <c r="F4" s="8">
        <v>80</v>
      </c>
      <c r="G4" s="8">
        <f t="shared" si="1"/>
        <v>12</v>
      </c>
      <c r="H4" s="8">
        <v>50</v>
      </c>
      <c r="I4" s="8">
        <f t="shared" si="2"/>
        <v>7.5</v>
      </c>
      <c r="J4" s="8" t="s">
        <v>183</v>
      </c>
      <c r="K4" s="18">
        <v>79.42</v>
      </c>
      <c r="L4" s="24">
        <v>0.9779</v>
      </c>
      <c r="M4" s="25">
        <f t="shared" si="3"/>
        <v>77.664818</v>
      </c>
      <c r="N4" s="26">
        <f t="shared" si="4"/>
        <v>15.5329636</v>
      </c>
      <c r="O4" s="26">
        <f t="shared" si="5"/>
        <v>78.2329636</v>
      </c>
    </row>
    <row r="5" ht="17.4" spans="1:15">
      <c r="A5" s="9" t="s">
        <v>180</v>
      </c>
      <c r="B5" s="7" t="s">
        <v>189</v>
      </c>
      <c r="C5" s="7">
        <v>84</v>
      </c>
      <c r="D5" s="7">
        <f t="shared" si="0"/>
        <v>42</v>
      </c>
      <c r="E5" s="7" t="s">
        <v>190</v>
      </c>
      <c r="F5" s="8">
        <v>80</v>
      </c>
      <c r="G5" s="8">
        <f t="shared" si="1"/>
        <v>12</v>
      </c>
      <c r="H5" s="8">
        <v>35</v>
      </c>
      <c r="I5" s="8">
        <f t="shared" si="2"/>
        <v>5.25</v>
      </c>
      <c r="J5" s="8" t="s">
        <v>191</v>
      </c>
      <c r="K5" s="18">
        <v>82.7</v>
      </c>
      <c r="L5" s="24">
        <v>0.9779</v>
      </c>
      <c r="M5" s="25">
        <f t="shared" si="3"/>
        <v>80.87233</v>
      </c>
      <c r="N5" s="26">
        <f t="shared" si="4"/>
        <v>16.174466</v>
      </c>
      <c r="O5" s="26">
        <f t="shared" si="5"/>
        <v>75.424466</v>
      </c>
    </row>
    <row r="6" ht="17.4" spans="1:15">
      <c r="A6" s="9" t="s">
        <v>180</v>
      </c>
      <c r="B6" s="7" t="s">
        <v>198</v>
      </c>
      <c r="C6" s="7">
        <v>78.4</v>
      </c>
      <c r="D6" s="7">
        <f t="shared" si="0"/>
        <v>39.2</v>
      </c>
      <c r="E6" s="7" t="s">
        <v>186</v>
      </c>
      <c r="F6" s="8">
        <v>65</v>
      </c>
      <c r="G6" s="8">
        <f t="shared" si="1"/>
        <v>9.75</v>
      </c>
      <c r="H6" s="8">
        <v>65</v>
      </c>
      <c r="I6" s="8">
        <f t="shared" si="2"/>
        <v>9.75</v>
      </c>
      <c r="J6" s="8" t="s">
        <v>199</v>
      </c>
      <c r="K6" s="18">
        <v>80.54</v>
      </c>
      <c r="L6" s="24">
        <v>0.9779</v>
      </c>
      <c r="M6" s="25">
        <f t="shared" si="3"/>
        <v>78.760066</v>
      </c>
      <c r="N6" s="26">
        <f t="shared" si="4"/>
        <v>15.7520132</v>
      </c>
      <c r="O6" s="26">
        <f t="shared" si="5"/>
        <v>74.4520132</v>
      </c>
    </row>
    <row r="7" ht="17.4" spans="1:15">
      <c r="A7" s="9" t="s">
        <v>180</v>
      </c>
      <c r="B7" s="7" t="s">
        <v>194</v>
      </c>
      <c r="C7" s="7">
        <v>81.8</v>
      </c>
      <c r="D7" s="7">
        <f t="shared" si="0"/>
        <v>40.9</v>
      </c>
      <c r="E7" s="7" t="s">
        <v>195</v>
      </c>
      <c r="F7" s="8">
        <v>65</v>
      </c>
      <c r="G7" s="8">
        <f t="shared" si="1"/>
        <v>9.75</v>
      </c>
      <c r="H7" s="8">
        <v>45</v>
      </c>
      <c r="I7" s="8">
        <f t="shared" si="2"/>
        <v>6.75</v>
      </c>
      <c r="J7" s="8" t="s">
        <v>195</v>
      </c>
      <c r="K7" s="18">
        <v>84.34</v>
      </c>
      <c r="L7" s="24">
        <v>0.9779</v>
      </c>
      <c r="M7" s="25">
        <f t="shared" si="3"/>
        <v>82.476086</v>
      </c>
      <c r="N7" s="26">
        <f t="shared" si="4"/>
        <v>16.4952172</v>
      </c>
      <c r="O7" s="26">
        <f t="shared" si="5"/>
        <v>73.8952172</v>
      </c>
    </row>
    <row r="8" ht="17.4" spans="1:15">
      <c r="A8" s="9" t="s">
        <v>180</v>
      </c>
      <c r="B8" s="7" t="s">
        <v>187</v>
      </c>
      <c r="C8" s="7">
        <v>84.3</v>
      </c>
      <c r="D8" s="7">
        <f t="shared" si="0"/>
        <v>42.15</v>
      </c>
      <c r="E8" s="7" t="s">
        <v>188</v>
      </c>
      <c r="F8" s="8">
        <v>65</v>
      </c>
      <c r="G8" s="8">
        <f t="shared" si="1"/>
        <v>9.75</v>
      </c>
      <c r="H8" s="8">
        <v>0</v>
      </c>
      <c r="I8" s="8">
        <f t="shared" si="2"/>
        <v>0</v>
      </c>
      <c r="J8" s="8" t="s">
        <v>188</v>
      </c>
      <c r="K8" s="18">
        <v>82.52</v>
      </c>
      <c r="L8" s="24">
        <v>0.9779</v>
      </c>
      <c r="M8" s="25">
        <f t="shared" si="3"/>
        <v>80.696308</v>
      </c>
      <c r="N8" s="26">
        <f t="shared" si="4"/>
        <v>16.1392616</v>
      </c>
      <c r="O8" s="26">
        <f t="shared" si="5"/>
        <v>68.0392616</v>
      </c>
    </row>
    <row r="9" ht="17.4" spans="1:15">
      <c r="A9" s="9" t="s">
        <v>180</v>
      </c>
      <c r="B9" s="7" t="s">
        <v>193</v>
      </c>
      <c r="C9" s="7">
        <v>82.8</v>
      </c>
      <c r="D9" s="7">
        <f t="shared" si="0"/>
        <v>41.4</v>
      </c>
      <c r="E9" s="7" t="s">
        <v>183</v>
      </c>
      <c r="F9" s="8">
        <v>65</v>
      </c>
      <c r="G9" s="8">
        <f t="shared" si="1"/>
        <v>9.75</v>
      </c>
      <c r="H9" s="8">
        <v>0</v>
      </c>
      <c r="I9" s="8">
        <f t="shared" si="2"/>
        <v>0</v>
      </c>
      <c r="J9" s="8" t="s">
        <v>190</v>
      </c>
      <c r="K9" s="18">
        <v>83.48</v>
      </c>
      <c r="L9" s="24">
        <v>0.9779</v>
      </c>
      <c r="M9" s="25">
        <f t="shared" si="3"/>
        <v>81.635092</v>
      </c>
      <c r="N9" s="26">
        <f t="shared" si="4"/>
        <v>16.3270184</v>
      </c>
      <c r="O9" s="26">
        <f t="shared" si="5"/>
        <v>67.4770184</v>
      </c>
    </row>
    <row r="10" ht="17.4" spans="1:15">
      <c r="A10" s="9" t="s">
        <v>180</v>
      </c>
      <c r="B10" s="7" t="s">
        <v>200</v>
      </c>
      <c r="C10" s="7">
        <v>77.2</v>
      </c>
      <c r="D10" s="7">
        <f t="shared" si="0"/>
        <v>38.6</v>
      </c>
      <c r="E10" s="7" t="s">
        <v>199</v>
      </c>
      <c r="F10" s="8">
        <v>85</v>
      </c>
      <c r="G10" s="8">
        <f t="shared" si="1"/>
        <v>12.75</v>
      </c>
      <c r="H10" s="8">
        <v>0</v>
      </c>
      <c r="I10" s="8">
        <f t="shared" si="2"/>
        <v>0</v>
      </c>
      <c r="J10" s="8" t="s">
        <v>185</v>
      </c>
      <c r="K10" s="18">
        <v>82.42</v>
      </c>
      <c r="L10" s="24">
        <v>0.9779</v>
      </c>
      <c r="M10" s="25">
        <f t="shared" si="3"/>
        <v>80.598518</v>
      </c>
      <c r="N10" s="26">
        <f t="shared" si="4"/>
        <v>16.1197036</v>
      </c>
      <c r="O10" s="26">
        <f t="shared" si="5"/>
        <v>67.4697036</v>
      </c>
    </row>
    <row r="11" ht="17.4" spans="1:15">
      <c r="A11" s="9" t="s">
        <v>180</v>
      </c>
      <c r="B11" s="7" t="s">
        <v>184</v>
      </c>
      <c r="C11" s="7">
        <v>86.1</v>
      </c>
      <c r="D11" s="7">
        <f t="shared" si="0"/>
        <v>43.05</v>
      </c>
      <c r="E11" s="7" t="s">
        <v>185</v>
      </c>
      <c r="F11" s="8">
        <v>0</v>
      </c>
      <c r="G11" s="8">
        <f t="shared" si="1"/>
        <v>0</v>
      </c>
      <c r="H11" s="8">
        <v>0</v>
      </c>
      <c r="I11" s="8">
        <f t="shared" si="2"/>
        <v>0</v>
      </c>
      <c r="J11" s="8" t="s">
        <v>186</v>
      </c>
      <c r="K11" s="18">
        <v>81.34</v>
      </c>
      <c r="L11" s="24">
        <v>0.9779</v>
      </c>
      <c r="M11" s="25">
        <f t="shared" si="3"/>
        <v>79.542386</v>
      </c>
      <c r="N11" s="26">
        <f t="shared" si="4"/>
        <v>15.9084772</v>
      </c>
      <c r="O11" s="26">
        <f t="shared" si="5"/>
        <v>58.9584772</v>
      </c>
    </row>
  </sheetData>
  <sortState ref="A2:O11">
    <sortCondition ref="O2" descending="1"/>
  </sortState>
  <pageMargins left="0.393055555555556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3"/>
  <sheetViews>
    <sheetView tabSelected="1" workbookViewId="0">
      <pane ySplit="2" topLeftCell="A3" activePane="bottomLeft" state="frozen"/>
      <selection/>
      <selection pane="bottomLeft" activeCell="A1" sqref="A1:O1"/>
    </sheetView>
  </sheetViews>
  <sheetFormatPr defaultColWidth="8.88888888888889" defaultRowHeight="14.4"/>
  <cols>
    <col min="1" max="10" width="8.88888888888889" style="1"/>
    <col min="11" max="11" width="9.66666666666667" style="1"/>
    <col min="12" max="12" width="11.1111111111111" style="1" hidden="1" customWidth="1"/>
    <col min="13" max="13" width="13.9537037037037" style="3" customWidth="1"/>
    <col min="14" max="15" width="9.66666666666667" style="1"/>
    <col min="16" max="16384" width="8.88888888888889" style="1"/>
  </cols>
  <sheetData>
    <row r="1" ht="60" customHeight="1" spans="1:15">
      <c r="A1" s="4" t="s">
        <v>208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0"/>
      <c r="N1" s="4"/>
      <c r="O1" s="4"/>
    </row>
    <row r="2" ht="69.6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1" t="s">
        <v>11</v>
      </c>
      <c r="L2" s="11" t="s">
        <v>204</v>
      </c>
      <c r="M2" s="12" t="s">
        <v>12</v>
      </c>
      <c r="N2" s="13" t="s">
        <v>205</v>
      </c>
      <c r="O2" s="13" t="s">
        <v>206</v>
      </c>
    </row>
    <row r="3" ht="17.4" spans="1:15">
      <c r="A3" s="6" t="s">
        <v>13</v>
      </c>
      <c r="B3" s="7" t="s">
        <v>128</v>
      </c>
      <c r="C3" s="7">
        <v>74.3</v>
      </c>
      <c r="D3" s="7">
        <f t="shared" ref="D3:D66" si="0">C3*0.5</f>
        <v>37.15</v>
      </c>
      <c r="E3" s="7" t="s">
        <v>129</v>
      </c>
      <c r="F3" s="8">
        <v>90</v>
      </c>
      <c r="G3" s="8">
        <f t="shared" ref="G3:G66" si="1">F3*0.15</f>
        <v>13.5</v>
      </c>
      <c r="H3" s="8">
        <v>100</v>
      </c>
      <c r="I3" s="8">
        <f t="shared" ref="I3:I66" si="2">H3*0.15</f>
        <v>15</v>
      </c>
      <c r="J3" s="8" t="s">
        <v>61</v>
      </c>
      <c r="K3" s="14">
        <v>82.6</v>
      </c>
      <c r="L3" s="15">
        <v>0.9779</v>
      </c>
      <c r="M3" s="16">
        <f t="shared" ref="M3:M66" si="3">K3*L3</f>
        <v>80.77454</v>
      </c>
      <c r="N3" s="16">
        <f t="shared" ref="N3:N66" si="4">M3*0.2</f>
        <v>16.154908</v>
      </c>
      <c r="O3" s="16">
        <f t="shared" ref="O3:O66" si="5">D3+G3+I3+N3</f>
        <v>81.804908</v>
      </c>
    </row>
    <row r="4" ht="17.4" spans="1:15">
      <c r="A4" s="6" t="s">
        <v>13</v>
      </c>
      <c r="B4" s="7" t="s">
        <v>14</v>
      </c>
      <c r="C4" s="7">
        <v>93.4</v>
      </c>
      <c r="D4" s="7">
        <f t="shared" si="0"/>
        <v>46.7</v>
      </c>
      <c r="E4" s="7" t="s">
        <v>15</v>
      </c>
      <c r="F4" s="8">
        <v>70</v>
      </c>
      <c r="G4" s="8">
        <f t="shared" si="1"/>
        <v>10.5</v>
      </c>
      <c r="H4" s="8">
        <v>55</v>
      </c>
      <c r="I4" s="8">
        <f t="shared" si="2"/>
        <v>8.25</v>
      </c>
      <c r="J4" s="8" t="s">
        <v>16</v>
      </c>
      <c r="K4" s="14">
        <v>83.26</v>
      </c>
      <c r="L4" s="15">
        <v>0.9779</v>
      </c>
      <c r="M4" s="16">
        <f t="shared" si="3"/>
        <v>81.419954</v>
      </c>
      <c r="N4" s="16">
        <f t="shared" si="4"/>
        <v>16.2839908</v>
      </c>
      <c r="O4" s="16">
        <f t="shared" si="5"/>
        <v>81.7339908</v>
      </c>
    </row>
    <row r="5" ht="17.4" spans="1:15">
      <c r="A5" s="6" t="s">
        <v>13</v>
      </c>
      <c r="B5" s="7" t="s">
        <v>31</v>
      </c>
      <c r="C5" s="7">
        <v>87</v>
      </c>
      <c r="D5" s="7">
        <f t="shared" si="0"/>
        <v>43.5</v>
      </c>
      <c r="E5" s="7" t="s">
        <v>32</v>
      </c>
      <c r="F5" s="8">
        <v>95</v>
      </c>
      <c r="G5" s="8">
        <f t="shared" si="1"/>
        <v>14.25</v>
      </c>
      <c r="H5" s="8">
        <v>35</v>
      </c>
      <c r="I5" s="8">
        <f t="shared" si="2"/>
        <v>5.25</v>
      </c>
      <c r="J5" s="8" t="s">
        <v>33</v>
      </c>
      <c r="K5" s="14">
        <v>82.06</v>
      </c>
      <c r="L5" s="15">
        <v>0.9984</v>
      </c>
      <c r="M5" s="16">
        <f t="shared" si="3"/>
        <v>81.928704</v>
      </c>
      <c r="N5" s="16">
        <f t="shared" si="4"/>
        <v>16.3857408</v>
      </c>
      <c r="O5" s="16">
        <f t="shared" si="5"/>
        <v>79.3857408</v>
      </c>
    </row>
    <row r="6" ht="17.4" spans="1:15">
      <c r="A6" s="6" t="s">
        <v>13</v>
      </c>
      <c r="B6" s="7" t="s">
        <v>60</v>
      </c>
      <c r="C6" s="7">
        <v>82.2</v>
      </c>
      <c r="D6" s="7">
        <f t="shared" si="0"/>
        <v>41.1</v>
      </c>
      <c r="E6" s="7" t="s">
        <v>61</v>
      </c>
      <c r="F6" s="8">
        <v>75</v>
      </c>
      <c r="G6" s="8">
        <f t="shared" si="1"/>
        <v>11.25</v>
      </c>
      <c r="H6" s="8">
        <v>70</v>
      </c>
      <c r="I6" s="8">
        <f t="shared" si="2"/>
        <v>10.5</v>
      </c>
      <c r="J6" s="8" t="s">
        <v>62</v>
      </c>
      <c r="K6" s="14">
        <v>82.54</v>
      </c>
      <c r="L6" s="15">
        <v>0.9984</v>
      </c>
      <c r="M6" s="16">
        <f t="shared" si="3"/>
        <v>82.407936</v>
      </c>
      <c r="N6" s="16">
        <f t="shared" si="4"/>
        <v>16.4815872</v>
      </c>
      <c r="O6" s="16">
        <f t="shared" si="5"/>
        <v>79.3315872</v>
      </c>
    </row>
    <row r="7" ht="17.4" spans="1:15">
      <c r="A7" s="6" t="s">
        <v>13</v>
      </c>
      <c r="B7" s="7" t="s">
        <v>94</v>
      </c>
      <c r="C7" s="7">
        <v>78.1</v>
      </c>
      <c r="D7" s="7">
        <f t="shared" si="0"/>
        <v>39.05</v>
      </c>
      <c r="E7" s="7" t="s">
        <v>95</v>
      </c>
      <c r="F7" s="8">
        <v>90</v>
      </c>
      <c r="G7" s="8">
        <f t="shared" si="1"/>
        <v>13.5</v>
      </c>
      <c r="H7" s="8">
        <v>70</v>
      </c>
      <c r="I7" s="8">
        <f t="shared" si="2"/>
        <v>10.5</v>
      </c>
      <c r="J7" s="8" t="s">
        <v>96</v>
      </c>
      <c r="K7" s="14">
        <v>82.2</v>
      </c>
      <c r="L7" s="15">
        <v>0.9779</v>
      </c>
      <c r="M7" s="16">
        <f t="shared" si="3"/>
        <v>80.38338</v>
      </c>
      <c r="N7" s="16">
        <f t="shared" si="4"/>
        <v>16.076676</v>
      </c>
      <c r="O7" s="16">
        <f t="shared" si="5"/>
        <v>79.126676</v>
      </c>
    </row>
    <row r="8" ht="17.4" spans="1:15">
      <c r="A8" s="6" t="s">
        <v>13</v>
      </c>
      <c r="B8" s="7" t="s">
        <v>160</v>
      </c>
      <c r="C8" s="7">
        <v>69.6</v>
      </c>
      <c r="D8" s="7">
        <f t="shared" si="0"/>
        <v>34.8</v>
      </c>
      <c r="E8" s="7" t="s">
        <v>148</v>
      </c>
      <c r="F8" s="8">
        <v>85</v>
      </c>
      <c r="G8" s="8">
        <f t="shared" si="1"/>
        <v>12.75</v>
      </c>
      <c r="H8" s="8">
        <v>100</v>
      </c>
      <c r="I8" s="8">
        <f t="shared" si="2"/>
        <v>15</v>
      </c>
      <c r="J8" s="8" t="s">
        <v>136</v>
      </c>
      <c r="K8" s="14">
        <v>82.4</v>
      </c>
      <c r="L8" s="15">
        <v>0.9984</v>
      </c>
      <c r="M8" s="16">
        <f t="shared" si="3"/>
        <v>82.26816</v>
      </c>
      <c r="N8" s="16">
        <f t="shared" si="4"/>
        <v>16.453632</v>
      </c>
      <c r="O8" s="16">
        <f t="shared" si="5"/>
        <v>79.003632</v>
      </c>
    </row>
    <row r="9" ht="17.4" spans="1:15">
      <c r="A9" s="6" t="s">
        <v>13</v>
      </c>
      <c r="B9" s="7" t="s">
        <v>51</v>
      </c>
      <c r="C9" s="7">
        <v>83.3</v>
      </c>
      <c r="D9" s="7">
        <f t="shared" si="0"/>
        <v>41.65</v>
      </c>
      <c r="E9" s="7" t="s">
        <v>52</v>
      </c>
      <c r="F9" s="8">
        <v>70</v>
      </c>
      <c r="G9" s="8">
        <f t="shared" si="1"/>
        <v>10.5</v>
      </c>
      <c r="H9" s="8">
        <v>65</v>
      </c>
      <c r="I9" s="8">
        <f t="shared" si="2"/>
        <v>9.75</v>
      </c>
      <c r="J9" s="8" t="s">
        <v>47</v>
      </c>
      <c r="K9" s="14">
        <v>83.26</v>
      </c>
      <c r="L9" s="15">
        <v>0.9779</v>
      </c>
      <c r="M9" s="16">
        <f t="shared" si="3"/>
        <v>81.419954</v>
      </c>
      <c r="N9" s="16">
        <f t="shared" si="4"/>
        <v>16.2839908</v>
      </c>
      <c r="O9" s="16">
        <f t="shared" si="5"/>
        <v>78.1839908</v>
      </c>
    </row>
    <row r="10" ht="17.4" spans="1:15">
      <c r="A10" s="6" t="s">
        <v>13</v>
      </c>
      <c r="B10" s="7" t="s">
        <v>105</v>
      </c>
      <c r="C10" s="7">
        <v>77.1</v>
      </c>
      <c r="D10" s="7">
        <f t="shared" si="0"/>
        <v>38.55</v>
      </c>
      <c r="E10" s="7" t="s">
        <v>93</v>
      </c>
      <c r="F10" s="8">
        <v>85</v>
      </c>
      <c r="G10" s="8">
        <f t="shared" si="1"/>
        <v>12.75</v>
      </c>
      <c r="H10" s="8">
        <v>70</v>
      </c>
      <c r="I10" s="8">
        <f t="shared" si="2"/>
        <v>10.5</v>
      </c>
      <c r="J10" s="8" t="s">
        <v>100</v>
      </c>
      <c r="K10" s="14">
        <v>81.98</v>
      </c>
      <c r="L10" s="15">
        <v>0.9984</v>
      </c>
      <c r="M10" s="16">
        <f t="shared" si="3"/>
        <v>81.848832</v>
      </c>
      <c r="N10" s="16">
        <f t="shared" si="4"/>
        <v>16.3697664</v>
      </c>
      <c r="O10" s="16">
        <f t="shared" si="5"/>
        <v>78.1697664</v>
      </c>
    </row>
    <row r="11" ht="17.4" spans="1:15">
      <c r="A11" s="6" t="s">
        <v>13</v>
      </c>
      <c r="B11" s="7" t="s">
        <v>99</v>
      </c>
      <c r="C11" s="7">
        <v>77.6</v>
      </c>
      <c r="D11" s="7">
        <f t="shared" si="0"/>
        <v>38.8</v>
      </c>
      <c r="E11" s="7" t="s">
        <v>100</v>
      </c>
      <c r="F11" s="8">
        <v>75</v>
      </c>
      <c r="G11" s="8">
        <f t="shared" si="1"/>
        <v>11.25</v>
      </c>
      <c r="H11" s="8">
        <v>55</v>
      </c>
      <c r="I11" s="8">
        <f t="shared" si="2"/>
        <v>8.25</v>
      </c>
      <c r="J11" s="8" t="s">
        <v>101</v>
      </c>
      <c r="K11" s="14">
        <v>81.78</v>
      </c>
      <c r="L11" s="17">
        <v>1.0256</v>
      </c>
      <c r="M11" s="16">
        <f t="shared" si="3"/>
        <v>83.873568</v>
      </c>
      <c r="N11" s="16">
        <f t="shared" si="4"/>
        <v>16.7747136</v>
      </c>
      <c r="O11" s="16">
        <f t="shared" si="5"/>
        <v>75.0747136</v>
      </c>
    </row>
    <row r="12" ht="17.4" spans="1:15">
      <c r="A12" s="6" t="s">
        <v>13</v>
      </c>
      <c r="B12" s="7" t="s">
        <v>109</v>
      </c>
      <c r="C12" s="7">
        <v>76.8</v>
      </c>
      <c r="D12" s="7">
        <f t="shared" si="0"/>
        <v>38.4</v>
      </c>
      <c r="E12" s="7" t="s">
        <v>33</v>
      </c>
      <c r="F12" s="8">
        <v>75</v>
      </c>
      <c r="G12" s="8">
        <f t="shared" si="1"/>
        <v>11.25</v>
      </c>
      <c r="H12" s="8">
        <v>55</v>
      </c>
      <c r="I12" s="8">
        <f t="shared" si="2"/>
        <v>8.25</v>
      </c>
      <c r="J12" s="8" t="s">
        <v>104</v>
      </c>
      <c r="K12" s="14">
        <v>83.02</v>
      </c>
      <c r="L12" s="15">
        <v>0.9984</v>
      </c>
      <c r="M12" s="16">
        <f t="shared" si="3"/>
        <v>82.887168</v>
      </c>
      <c r="N12" s="16">
        <f t="shared" si="4"/>
        <v>16.5774336</v>
      </c>
      <c r="O12" s="16">
        <f t="shared" si="5"/>
        <v>74.4774336</v>
      </c>
    </row>
    <row r="13" ht="17.4" spans="1:15">
      <c r="A13" s="6" t="s">
        <v>13</v>
      </c>
      <c r="B13" s="7" t="s">
        <v>46</v>
      </c>
      <c r="C13" s="7">
        <v>85.3</v>
      </c>
      <c r="D13" s="7">
        <f t="shared" si="0"/>
        <v>42.65</v>
      </c>
      <c r="E13" s="7" t="s">
        <v>47</v>
      </c>
      <c r="F13" s="8">
        <v>50</v>
      </c>
      <c r="G13" s="8">
        <f t="shared" si="1"/>
        <v>7.5</v>
      </c>
      <c r="H13" s="8">
        <v>50</v>
      </c>
      <c r="I13" s="8">
        <f t="shared" si="2"/>
        <v>7.5</v>
      </c>
      <c r="J13" s="8" t="s">
        <v>15</v>
      </c>
      <c r="K13" s="14">
        <v>79.7</v>
      </c>
      <c r="L13" s="15">
        <v>0.9984</v>
      </c>
      <c r="M13" s="16">
        <f t="shared" si="3"/>
        <v>79.57248</v>
      </c>
      <c r="N13" s="16">
        <f t="shared" si="4"/>
        <v>15.914496</v>
      </c>
      <c r="O13" s="16">
        <f t="shared" si="5"/>
        <v>73.564496</v>
      </c>
    </row>
    <row r="14" ht="17.4" spans="1:15">
      <c r="A14" s="6" t="s">
        <v>13</v>
      </c>
      <c r="B14" s="7" t="s">
        <v>135</v>
      </c>
      <c r="C14" s="7">
        <v>73.8</v>
      </c>
      <c r="D14" s="7">
        <f t="shared" si="0"/>
        <v>36.9</v>
      </c>
      <c r="E14" s="7" t="s">
        <v>136</v>
      </c>
      <c r="F14" s="8">
        <v>95</v>
      </c>
      <c r="G14" s="8">
        <f t="shared" si="1"/>
        <v>14.25</v>
      </c>
      <c r="H14" s="8">
        <v>40</v>
      </c>
      <c r="I14" s="8">
        <f t="shared" si="2"/>
        <v>6</v>
      </c>
      <c r="J14" s="8" t="s">
        <v>95</v>
      </c>
      <c r="K14" s="14">
        <v>80.88</v>
      </c>
      <c r="L14" s="15">
        <v>0.9779</v>
      </c>
      <c r="M14" s="16">
        <f t="shared" si="3"/>
        <v>79.092552</v>
      </c>
      <c r="N14" s="16">
        <f t="shared" si="4"/>
        <v>15.8185104</v>
      </c>
      <c r="O14" s="16">
        <f t="shared" si="5"/>
        <v>72.9685104</v>
      </c>
    </row>
    <row r="15" ht="17.4" spans="1:15">
      <c r="A15" s="6" t="s">
        <v>13</v>
      </c>
      <c r="B15" s="7" t="s">
        <v>17</v>
      </c>
      <c r="C15" s="7">
        <v>88.7</v>
      </c>
      <c r="D15" s="7">
        <f t="shared" si="0"/>
        <v>44.35</v>
      </c>
      <c r="E15" s="8" t="s">
        <v>18</v>
      </c>
      <c r="F15" s="8">
        <v>75</v>
      </c>
      <c r="G15" s="8">
        <f t="shared" si="1"/>
        <v>11.25</v>
      </c>
      <c r="H15" s="8">
        <v>0</v>
      </c>
      <c r="I15" s="8">
        <f t="shared" si="2"/>
        <v>0</v>
      </c>
      <c r="J15" s="8" t="s">
        <v>18</v>
      </c>
      <c r="K15" s="14">
        <v>82.82</v>
      </c>
      <c r="L15" s="15">
        <v>0.9984</v>
      </c>
      <c r="M15" s="16">
        <f t="shared" si="3"/>
        <v>82.687488</v>
      </c>
      <c r="N15" s="16">
        <f t="shared" si="4"/>
        <v>16.5374976</v>
      </c>
      <c r="O15" s="16">
        <f t="shared" si="5"/>
        <v>72.1374976</v>
      </c>
    </row>
    <row r="16" ht="17.4" spans="1:15">
      <c r="A16" s="6" t="s">
        <v>13</v>
      </c>
      <c r="B16" s="7" t="s">
        <v>25</v>
      </c>
      <c r="C16" s="7">
        <v>87.6</v>
      </c>
      <c r="D16" s="7">
        <f t="shared" si="0"/>
        <v>43.8</v>
      </c>
      <c r="E16" s="7" t="s">
        <v>26</v>
      </c>
      <c r="F16" s="8">
        <v>75</v>
      </c>
      <c r="G16" s="8">
        <f t="shared" si="1"/>
        <v>11.25</v>
      </c>
      <c r="H16" s="8">
        <v>0</v>
      </c>
      <c r="I16" s="8">
        <f t="shared" si="2"/>
        <v>0</v>
      </c>
      <c r="J16" s="8" t="s">
        <v>27</v>
      </c>
      <c r="K16" s="14">
        <v>82.1</v>
      </c>
      <c r="L16" s="15">
        <v>0.9984</v>
      </c>
      <c r="M16" s="16">
        <f t="shared" si="3"/>
        <v>81.96864</v>
      </c>
      <c r="N16" s="16">
        <f t="shared" si="4"/>
        <v>16.393728</v>
      </c>
      <c r="O16" s="16">
        <f t="shared" si="5"/>
        <v>71.443728</v>
      </c>
    </row>
    <row r="17" ht="17.4" spans="1:15">
      <c r="A17" s="6" t="s">
        <v>13</v>
      </c>
      <c r="B17" s="7" t="s">
        <v>22</v>
      </c>
      <c r="C17" s="7">
        <v>88</v>
      </c>
      <c r="D17" s="7">
        <f t="shared" si="0"/>
        <v>44</v>
      </c>
      <c r="E17" s="7" t="s">
        <v>23</v>
      </c>
      <c r="F17" s="8">
        <v>75</v>
      </c>
      <c r="G17" s="8">
        <f t="shared" si="1"/>
        <v>11.25</v>
      </c>
      <c r="H17" s="8">
        <v>0</v>
      </c>
      <c r="I17" s="8">
        <f t="shared" si="2"/>
        <v>0</v>
      </c>
      <c r="J17" s="8" t="s">
        <v>24</v>
      </c>
      <c r="K17" s="14">
        <v>82.22</v>
      </c>
      <c r="L17" s="15">
        <v>0.9779</v>
      </c>
      <c r="M17" s="16">
        <f t="shared" si="3"/>
        <v>80.402938</v>
      </c>
      <c r="N17" s="16">
        <f t="shared" si="4"/>
        <v>16.0805876</v>
      </c>
      <c r="O17" s="16">
        <f t="shared" si="5"/>
        <v>71.3305876</v>
      </c>
    </row>
    <row r="18" ht="17.4" spans="1:15">
      <c r="A18" s="6" t="s">
        <v>13</v>
      </c>
      <c r="B18" s="7" t="s">
        <v>163</v>
      </c>
      <c r="C18" s="7">
        <v>67.8</v>
      </c>
      <c r="D18" s="7">
        <f t="shared" si="0"/>
        <v>33.9</v>
      </c>
      <c r="E18" s="7" t="s">
        <v>114</v>
      </c>
      <c r="F18" s="8">
        <v>75</v>
      </c>
      <c r="G18" s="8">
        <f t="shared" si="1"/>
        <v>11.25</v>
      </c>
      <c r="H18" s="8">
        <v>65</v>
      </c>
      <c r="I18" s="8">
        <f t="shared" si="2"/>
        <v>9.75</v>
      </c>
      <c r="J18" s="8" t="s">
        <v>164</v>
      </c>
      <c r="K18" s="14">
        <v>83.24</v>
      </c>
      <c r="L18" s="15">
        <v>0.9779</v>
      </c>
      <c r="M18" s="16">
        <f t="shared" si="3"/>
        <v>81.400396</v>
      </c>
      <c r="N18" s="16">
        <f t="shared" si="4"/>
        <v>16.2800792</v>
      </c>
      <c r="O18" s="16">
        <f t="shared" si="5"/>
        <v>71.1800792</v>
      </c>
    </row>
    <row r="19" ht="17.4" spans="1:15">
      <c r="A19" s="6" t="s">
        <v>13</v>
      </c>
      <c r="B19" s="7" t="s">
        <v>139</v>
      </c>
      <c r="C19" s="7">
        <v>73</v>
      </c>
      <c r="D19" s="7">
        <f t="shared" si="0"/>
        <v>36.5</v>
      </c>
      <c r="E19" s="7" t="s">
        <v>45</v>
      </c>
      <c r="F19" s="8">
        <v>65</v>
      </c>
      <c r="G19" s="8">
        <f t="shared" si="1"/>
        <v>9.75</v>
      </c>
      <c r="H19" s="8">
        <v>55</v>
      </c>
      <c r="I19" s="8">
        <f t="shared" si="2"/>
        <v>8.25</v>
      </c>
      <c r="J19" s="8" t="s">
        <v>69</v>
      </c>
      <c r="K19" s="14">
        <v>81</v>
      </c>
      <c r="L19" s="17">
        <v>1.0256</v>
      </c>
      <c r="M19" s="16">
        <f t="shared" si="3"/>
        <v>83.0736</v>
      </c>
      <c r="N19" s="16">
        <f t="shared" si="4"/>
        <v>16.61472</v>
      </c>
      <c r="O19" s="16">
        <f t="shared" si="5"/>
        <v>71.11472</v>
      </c>
    </row>
    <row r="20" ht="17.4" spans="1:15">
      <c r="A20" s="6" t="s">
        <v>13</v>
      </c>
      <c r="B20" s="7" t="s">
        <v>118</v>
      </c>
      <c r="C20" s="7">
        <v>76.2</v>
      </c>
      <c r="D20" s="7">
        <f t="shared" si="0"/>
        <v>38.1</v>
      </c>
      <c r="E20" s="7" t="s">
        <v>119</v>
      </c>
      <c r="F20" s="8">
        <v>75</v>
      </c>
      <c r="G20" s="8">
        <f t="shared" si="1"/>
        <v>11.25</v>
      </c>
      <c r="H20" s="8">
        <v>40</v>
      </c>
      <c r="I20" s="8">
        <f t="shared" si="2"/>
        <v>6</v>
      </c>
      <c r="J20" s="8" t="s">
        <v>120</v>
      </c>
      <c r="K20" s="14">
        <v>78.36</v>
      </c>
      <c r="L20" s="15">
        <v>0.9984</v>
      </c>
      <c r="M20" s="16">
        <f t="shared" si="3"/>
        <v>78.234624</v>
      </c>
      <c r="N20" s="16">
        <f t="shared" si="4"/>
        <v>15.6469248</v>
      </c>
      <c r="O20" s="16">
        <f t="shared" si="5"/>
        <v>70.9969248</v>
      </c>
    </row>
    <row r="21" ht="17.4" spans="1:15">
      <c r="A21" s="6" t="s">
        <v>13</v>
      </c>
      <c r="B21" s="7" t="s">
        <v>19</v>
      </c>
      <c r="C21" s="7">
        <v>88.3</v>
      </c>
      <c r="D21" s="7">
        <f t="shared" si="0"/>
        <v>44.15</v>
      </c>
      <c r="E21" s="7" t="s">
        <v>20</v>
      </c>
      <c r="F21" s="8">
        <v>70</v>
      </c>
      <c r="G21" s="8">
        <f t="shared" si="1"/>
        <v>10.5</v>
      </c>
      <c r="H21" s="8">
        <v>0</v>
      </c>
      <c r="I21" s="8">
        <f t="shared" si="2"/>
        <v>0</v>
      </c>
      <c r="J21" s="8" t="s">
        <v>21</v>
      </c>
      <c r="K21" s="14">
        <v>79.48</v>
      </c>
      <c r="L21" s="17">
        <v>1.0256</v>
      </c>
      <c r="M21" s="16">
        <f t="shared" si="3"/>
        <v>81.514688</v>
      </c>
      <c r="N21" s="16">
        <f t="shared" si="4"/>
        <v>16.3029376</v>
      </c>
      <c r="O21" s="16">
        <f t="shared" si="5"/>
        <v>70.9529376</v>
      </c>
    </row>
    <row r="22" ht="17.4" spans="1:15">
      <c r="A22" s="6" t="s">
        <v>13</v>
      </c>
      <c r="B22" s="7" t="s">
        <v>122</v>
      </c>
      <c r="C22" s="7">
        <v>75.8</v>
      </c>
      <c r="D22" s="7">
        <f t="shared" si="0"/>
        <v>37.9</v>
      </c>
      <c r="E22" s="7" t="s">
        <v>88</v>
      </c>
      <c r="F22" s="8">
        <v>75</v>
      </c>
      <c r="G22" s="8">
        <f t="shared" si="1"/>
        <v>11.25</v>
      </c>
      <c r="H22" s="8">
        <v>40</v>
      </c>
      <c r="I22" s="8">
        <f t="shared" si="2"/>
        <v>6</v>
      </c>
      <c r="J22" s="8" t="s">
        <v>29</v>
      </c>
      <c r="K22" s="14">
        <v>75.7</v>
      </c>
      <c r="L22" s="17">
        <v>1.0256</v>
      </c>
      <c r="M22" s="16">
        <f t="shared" si="3"/>
        <v>77.63792</v>
      </c>
      <c r="N22" s="16">
        <f t="shared" si="4"/>
        <v>15.527584</v>
      </c>
      <c r="O22" s="16">
        <f t="shared" si="5"/>
        <v>70.677584</v>
      </c>
    </row>
    <row r="23" ht="17.4" spans="1:15">
      <c r="A23" s="6" t="s">
        <v>13</v>
      </c>
      <c r="B23" s="7" t="s">
        <v>43</v>
      </c>
      <c r="C23" s="7">
        <v>85.4</v>
      </c>
      <c r="D23" s="7">
        <f t="shared" si="0"/>
        <v>42.7</v>
      </c>
      <c r="E23" s="7" t="s">
        <v>44</v>
      </c>
      <c r="F23" s="8">
        <v>75</v>
      </c>
      <c r="G23" s="8">
        <f t="shared" si="1"/>
        <v>11.25</v>
      </c>
      <c r="H23" s="8">
        <v>0</v>
      </c>
      <c r="I23" s="8">
        <f t="shared" si="2"/>
        <v>0</v>
      </c>
      <c r="J23" s="8" t="s">
        <v>45</v>
      </c>
      <c r="K23" s="14">
        <v>81.56</v>
      </c>
      <c r="L23" s="15">
        <v>0.9984</v>
      </c>
      <c r="M23" s="16">
        <f t="shared" si="3"/>
        <v>81.429504</v>
      </c>
      <c r="N23" s="16">
        <f t="shared" si="4"/>
        <v>16.2859008</v>
      </c>
      <c r="O23" s="16">
        <f t="shared" si="5"/>
        <v>70.2359008</v>
      </c>
    </row>
    <row r="24" ht="17.4" spans="1:15">
      <c r="A24" s="6" t="s">
        <v>13</v>
      </c>
      <c r="B24" s="7" t="s">
        <v>174</v>
      </c>
      <c r="C24" s="7">
        <v>63.9</v>
      </c>
      <c r="D24" s="7">
        <f t="shared" si="0"/>
        <v>31.95</v>
      </c>
      <c r="E24" s="7" t="s">
        <v>27</v>
      </c>
      <c r="F24" s="8">
        <v>75</v>
      </c>
      <c r="G24" s="8">
        <f t="shared" si="1"/>
        <v>11.25</v>
      </c>
      <c r="H24" s="8">
        <v>75</v>
      </c>
      <c r="I24" s="8">
        <f t="shared" si="2"/>
        <v>11.25</v>
      </c>
      <c r="J24" s="8" t="s">
        <v>119</v>
      </c>
      <c r="K24" s="14">
        <v>76.26</v>
      </c>
      <c r="L24" s="17">
        <v>1.0256</v>
      </c>
      <c r="M24" s="16">
        <f t="shared" si="3"/>
        <v>78.212256</v>
      </c>
      <c r="N24" s="16">
        <f t="shared" si="4"/>
        <v>15.6424512</v>
      </c>
      <c r="O24" s="16">
        <f t="shared" si="5"/>
        <v>70.0924512</v>
      </c>
    </row>
    <row r="25" ht="17.4" spans="1:15">
      <c r="A25" s="6" t="s">
        <v>13</v>
      </c>
      <c r="B25" s="7" t="s">
        <v>169</v>
      </c>
      <c r="C25" s="7">
        <v>65.5</v>
      </c>
      <c r="D25" s="7">
        <f t="shared" si="0"/>
        <v>32.75</v>
      </c>
      <c r="E25" s="7" t="s">
        <v>70</v>
      </c>
      <c r="F25" s="8">
        <v>85</v>
      </c>
      <c r="G25" s="8">
        <f t="shared" si="1"/>
        <v>12.75</v>
      </c>
      <c r="H25" s="8">
        <v>60</v>
      </c>
      <c r="I25" s="8">
        <f t="shared" si="2"/>
        <v>9</v>
      </c>
      <c r="J25" s="8" t="s">
        <v>124</v>
      </c>
      <c r="K25" s="14">
        <v>77.86</v>
      </c>
      <c r="L25" s="15">
        <v>0.9984</v>
      </c>
      <c r="M25" s="16">
        <f t="shared" si="3"/>
        <v>77.735424</v>
      </c>
      <c r="N25" s="16">
        <f t="shared" si="4"/>
        <v>15.5470848</v>
      </c>
      <c r="O25" s="16">
        <f t="shared" si="5"/>
        <v>70.0470848</v>
      </c>
    </row>
    <row r="26" ht="17.4" spans="1:15">
      <c r="A26" s="6" t="s">
        <v>13</v>
      </c>
      <c r="B26" s="7" t="s">
        <v>63</v>
      </c>
      <c r="C26" s="7">
        <v>81.9</v>
      </c>
      <c r="D26" s="7">
        <f t="shared" si="0"/>
        <v>40.95</v>
      </c>
      <c r="E26" s="7" t="s">
        <v>64</v>
      </c>
      <c r="F26" s="8">
        <v>80</v>
      </c>
      <c r="G26" s="8">
        <f t="shared" si="1"/>
        <v>12</v>
      </c>
      <c r="H26" s="8">
        <v>0</v>
      </c>
      <c r="I26" s="8">
        <f t="shared" si="2"/>
        <v>0</v>
      </c>
      <c r="J26" s="8" t="s">
        <v>38</v>
      </c>
      <c r="K26" s="14">
        <v>80.08</v>
      </c>
      <c r="L26" s="17">
        <v>1.0256</v>
      </c>
      <c r="M26" s="16">
        <f t="shared" si="3"/>
        <v>82.130048</v>
      </c>
      <c r="N26" s="16">
        <f t="shared" si="4"/>
        <v>16.4260096</v>
      </c>
      <c r="O26" s="16">
        <f t="shared" si="5"/>
        <v>69.3760096</v>
      </c>
    </row>
    <row r="27" ht="17.4" spans="1:15">
      <c r="A27" s="6" t="s">
        <v>13</v>
      </c>
      <c r="B27" s="7" t="s">
        <v>80</v>
      </c>
      <c r="C27" s="7">
        <v>79.6</v>
      </c>
      <c r="D27" s="7">
        <f t="shared" si="0"/>
        <v>39.8</v>
      </c>
      <c r="E27" s="7" t="s">
        <v>42</v>
      </c>
      <c r="F27" s="8">
        <v>85</v>
      </c>
      <c r="G27" s="8">
        <f t="shared" si="1"/>
        <v>12.75</v>
      </c>
      <c r="H27" s="8">
        <v>0</v>
      </c>
      <c r="I27" s="8">
        <f t="shared" si="2"/>
        <v>0</v>
      </c>
      <c r="J27" s="8" t="s">
        <v>81</v>
      </c>
      <c r="K27" s="14">
        <v>81.48</v>
      </c>
      <c r="L27" s="15">
        <v>0.9779</v>
      </c>
      <c r="M27" s="16">
        <f t="shared" si="3"/>
        <v>79.679292</v>
      </c>
      <c r="N27" s="16">
        <f t="shared" si="4"/>
        <v>15.9358584</v>
      </c>
      <c r="O27" s="16">
        <f t="shared" si="5"/>
        <v>68.4858584</v>
      </c>
    </row>
    <row r="28" ht="17.4" spans="1:15">
      <c r="A28" s="6" t="s">
        <v>13</v>
      </c>
      <c r="B28" s="7" t="s">
        <v>161</v>
      </c>
      <c r="C28" s="7">
        <v>69.2</v>
      </c>
      <c r="D28" s="7">
        <f t="shared" si="0"/>
        <v>34.6</v>
      </c>
      <c r="E28" s="7" t="s">
        <v>101</v>
      </c>
      <c r="F28" s="8">
        <v>75</v>
      </c>
      <c r="G28" s="8">
        <f t="shared" si="1"/>
        <v>11.25</v>
      </c>
      <c r="H28" s="8">
        <v>40</v>
      </c>
      <c r="I28" s="8">
        <f t="shared" si="2"/>
        <v>6</v>
      </c>
      <c r="J28" s="8" t="s">
        <v>129</v>
      </c>
      <c r="K28" s="14">
        <v>80.38</v>
      </c>
      <c r="L28" s="17">
        <v>1.0256</v>
      </c>
      <c r="M28" s="16">
        <f t="shared" si="3"/>
        <v>82.437728</v>
      </c>
      <c r="N28" s="16">
        <f t="shared" si="4"/>
        <v>16.4875456</v>
      </c>
      <c r="O28" s="16">
        <f t="shared" si="5"/>
        <v>68.3375456</v>
      </c>
    </row>
    <row r="29" ht="17.4" spans="1:15">
      <c r="A29" s="6" t="s">
        <v>13</v>
      </c>
      <c r="B29" s="7" t="s">
        <v>65</v>
      </c>
      <c r="C29" s="7">
        <v>81</v>
      </c>
      <c r="D29" s="7">
        <f t="shared" si="0"/>
        <v>40.5</v>
      </c>
      <c r="E29" s="7" t="s">
        <v>66</v>
      </c>
      <c r="F29" s="8">
        <v>85</v>
      </c>
      <c r="G29" s="8">
        <f t="shared" si="1"/>
        <v>12.75</v>
      </c>
      <c r="H29" s="8">
        <v>0</v>
      </c>
      <c r="I29" s="8">
        <f t="shared" si="2"/>
        <v>0</v>
      </c>
      <c r="J29" s="8" t="s">
        <v>67</v>
      </c>
      <c r="K29" s="14">
        <v>75.32</v>
      </c>
      <c r="L29" s="15">
        <v>0.9984</v>
      </c>
      <c r="M29" s="16">
        <f t="shared" si="3"/>
        <v>75.199488</v>
      </c>
      <c r="N29" s="16">
        <f t="shared" si="4"/>
        <v>15.0398976</v>
      </c>
      <c r="O29" s="16">
        <f t="shared" si="5"/>
        <v>68.2898976</v>
      </c>
    </row>
    <row r="30" ht="17.4" spans="1:15">
      <c r="A30" s="6" t="s">
        <v>13</v>
      </c>
      <c r="B30" s="7" t="s">
        <v>28</v>
      </c>
      <c r="C30" s="7">
        <v>87.2</v>
      </c>
      <c r="D30" s="7">
        <f t="shared" si="0"/>
        <v>43.6</v>
      </c>
      <c r="E30" s="7" t="s">
        <v>29</v>
      </c>
      <c r="F30" s="8">
        <v>55</v>
      </c>
      <c r="G30" s="8">
        <f t="shared" si="1"/>
        <v>8.25</v>
      </c>
      <c r="H30" s="8">
        <v>0</v>
      </c>
      <c r="I30" s="8">
        <f t="shared" si="2"/>
        <v>0</v>
      </c>
      <c r="J30" s="8" t="s">
        <v>30</v>
      </c>
      <c r="K30" s="14">
        <v>83.32</v>
      </c>
      <c r="L30" s="15">
        <v>0.9779</v>
      </c>
      <c r="M30" s="16">
        <f t="shared" si="3"/>
        <v>81.478628</v>
      </c>
      <c r="N30" s="16">
        <f t="shared" si="4"/>
        <v>16.2957256</v>
      </c>
      <c r="O30" s="16">
        <f t="shared" si="5"/>
        <v>68.1457256</v>
      </c>
    </row>
    <row r="31" ht="17.4" spans="1:15">
      <c r="A31" s="6" t="s">
        <v>13</v>
      </c>
      <c r="B31" s="7" t="s">
        <v>56</v>
      </c>
      <c r="C31" s="7">
        <v>82.7</v>
      </c>
      <c r="D31" s="7">
        <f t="shared" si="0"/>
        <v>41.35</v>
      </c>
      <c r="E31" s="7" t="s">
        <v>57</v>
      </c>
      <c r="F31" s="8">
        <v>70</v>
      </c>
      <c r="G31" s="8">
        <f t="shared" si="1"/>
        <v>10.5</v>
      </c>
      <c r="H31" s="8">
        <v>0</v>
      </c>
      <c r="I31" s="8">
        <f t="shared" si="2"/>
        <v>0</v>
      </c>
      <c r="J31" s="8" t="s">
        <v>57</v>
      </c>
      <c r="K31" s="14">
        <v>78.9</v>
      </c>
      <c r="L31" s="17">
        <v>1.0256</v>
      </c>
      <c r="M31" s="16">
        <f t="shared" si="3"/>
        <v>80.91984</v>
      </c>
      <c r="N31" s="16">
        <f t="shared" si="4"/>
        <v>16.183968</v>
      </c>
      <c r="O31" s="16">
        <f t="shared" si="5"/>
        <v>68.033968</v>
      </c>
    </row>
    <row r="32" ht="17.4" spans="1:15">
      <c r="A32" s="6" t="s">
        <v>13</v>
      </c>
      <c r="B32" s="7" t="s">
        <v>53</v>
      </c>
      <c r="C32" s="7">
        <v>82.8</v>
      </c>
      <c r="D32" s="7">
        <f t="shared" si="0"/>
        <v>41.4</v>
      </c>
      <c r="E32" s="7" t="s">
        <v>54</v>
      </c>
      <c r="F32" s="8">
        <v>70</v>
      </c>
      <c r="G32" s="8">
        <f t="shared" si="1"/>
        <v>10.5</v>
      </c>
      <c r="H32" s="8">
        <v>0</v>
      </c>
      <c r="I32" s="8">
        <f t="shared" si="2"/>
        <v>0</v>
      </c>
      <c r="J32" s="8" t="s">
        <v>55</v>
      </c>
      <c r="K32" s="14">
        <v>80.52</v>
      </c>
      <c r="L32" s="15">
        <v>0.9984</v>
      </c>
      <c r="M32" s="16">
        <f t="shared" si="3"/>
        <v>80.391168</v>
      </c>
      <c r="N32" s="16">
        <f t="shared" si="4"/>
        <v>16.0782336</v>
      </c>
      <c r="O32" s="16">
        <f t="shared" si="5"/>
        <v>67.9782336</v>
      </c>
    </row>
    <row r="33" ht="17.4" spans="1:15">
      <c r="A33" s="6" t="s">
        <v>13</v>
      </c>
      <c r="B33" s="7" t="s">
        <v>106</v>
      </c>
      <c r="C33" s="7">
        <v>76.8</v>
      </c>
      <c r="D33" s="7">
        <f t="shared" si="0"/>
        <v>38.4</v>
      </c>
      <c r="E33" s="7" t="s">
        <v>107</v>
      </c>
      <c r="F33" s="8">
        <v>90</v>
      </c>
      <c r="G33" s="8">
        <f t="shared" si="1"/>
        <v>13.5</v>
      </c>
      <c r="H33" s="8">
        <v>0</v>
      </c>
      <c r="I33" s="8">
        <f t="shared" si="2"/>
        <v>0</v>
      </c>
      <c r="J33" s="8" t="s">
        <v>108</v>
      </c>
      <c r="K33" s="14">
        <v>80.36</v>
      </c>
      <c r="L33" s="15">
        <v>0.9984</v>
      </c>
      <c r="M33" s="16">
        <f t="shared" si="3"/>
        <v>80.231424</v>
      </c>
      <c r="N33" s="16">
        <f t="shared" si="4"/>
        <v>16.0462848</v>
      </c>
      <c r="O33" s="16">
        <f t="shared" si="5"/>
        <v>67.9462848</v>
      </c>
    </row>
    <row r="34" ht="17.4" spans="1:15">
      <c r="A34" s="6" t="s">
        <v>13</v>
      </c>
      <c r="B34" s="7" t="s">
        <v>140</v>
      </c>
      <c r="C34" s="7">
        <v>72.8</v>
      </c>
      <c r="D34" s="7">
        <f t="shared" si="0"/>
        <v>36.4</v>
      </c>
      <c r="E34" s="7" t="s">
        <v>141</v>
      </c>
      <c r="F34" s="8">
        <v>80</v>
      </c>
      <c r="G34" s="8">
        <f t="shared" si="1"/>
        <v>12</v>
      </c>
      <c r="H34" s="8">
        <v>40</v>
      </c>
      <c r="I34" s="8">
        <f t="shared" si="2"/>
        <v>6</v>
      </c>
      <c r="J34" s="8" t="s">
        <v>133</v>
      </c>
      <c r="K34" s="14">
        <v>65.08</v>
      </c>
      <c r="L34" s="17">
        <v>1.0256</v>
      </c>
      <c r="M34" s="16">
        <f t="shared" si="3"/>
        <v>66.746048</v>
      </c>
      <c r="N34" s="16">
        <f t="shared" si="4"/>
        <v>13.3492096</v>
      </c>
      <c r="O34" s="16">
        <f t="shared" si="5"/>
        <v>67.7492096</v>
      </c>
    </row>
    <row r="35" ht="17.4" spans="1:15">
      <c r="A35" s="6" t="s">
        <v>13</v>
      </c>
      <c r="B35" s="7" t="s">
        <v>37</v>
      </c>
      <c r="C35" s="7">
        <v>86.5</v>
      </c>
      <c r="D35" s="7">
        <f t="shared" si="0"/>
        <v>43.25</v>
      </c>
      <c r="E35" s="7" t="s">
        <v>38</v>
      </c>
      <c r="F35" s="8">
        <v>55</v>
      </c>
      <c r="G35" s="8">
        <f t="shared" si="1"/>
        <v>8.25</v>
      </c>
      <c r="H35" s="8">
        <v>0</v>
      </c>
      <c r="I35" s="8">
        <f t="shared" si="2"/>
        <v>0</v>
      </c>
      <c r="J35" s="8" t="s">
        <v>39</v>
      </c>
      <c r="K35" s="14">
        <v>82.96</v>
      </c>
      <c r="L35" s="15">
        <v>0.9779</v>
      </c>
      <c r="M35" s="16">
        <f t="shared" si="3"/>
        <v>81.126584</v>
      </c>
      <c r="N35" s="16">
        <f t="shared" si="4"/>
        <v>16.2253168</v>
      </c>
      <c r="O35" s="16">
        <f t="shared" si="5"/>
        <v>67.7253168</v>
      </c>
    </row>
    <row r="36" ht="17.4" spans="1:15">
      <c r="A36" s="6" t="s">
        <v>13</v>
      </c>
      <c r="B36" s="7" t="s">
        <v>68</v>
      </c>
      <c r="C36" s="7">
        <v>80.7</v>
      </c>
      <c r="D36" s="7">
        <f t="shared" si="0"/>
        <v>40.35</v>
      </c>
      <c r="E36" s="7" t="s">
        <v>69</v>
      </c>
      <c r="F36" s="8">
        <v>75</v>
      </c>
      <c r="G36" s="8">
        <f t="shared" si="1"/>
        <v>11.25</v>
      </c>
      <c r="H36" s="8">
        <v>0</v>
      </c>
      <c r="I36" s="8">
        <f t="shared" si="2"/>
        <v>0</v>
      </c>
      <c r="J36" s="8" t="s">
        <v>70</v>
      </c>
      <c r="K36" s="14">
        <v>76.78</v>
      </c>
      <c r="L36" s="17">
        <v>1.0256</v>
      </c>
      <c r="M36" s="16">
        <f t="shared" si="3"/>
        <v>78.745568</v>
      </c>
      <c r="N36" s="16">
        <f t="shared" si="4"/>
        <v>15.7491136</v>
      </c>
      <c r="O36" s="16">
        <f t="shared" si="5"/>
        <v>67.3491136</v>
      </c>
    </row>
    <row r="37" ht="17.4" spans="1:15">
      <c r="A37" s="6" t="s">
        <v>13</v>
      </c>
      <c r="B37" s="7" t="s">
        <v>71</v>
      </c>
      <c r="C37" s="7">
        <v>80.6</v>
      </c>
      <c r="D37" s="7">
        <f t="shared" si="0"/>
        <v>40.3</v>
      </c>
      <c r="E37" s="7" t="s">
        <v>39</v>
      </c>
      <c r="F37" s="8">
        <v>75</v>
      </c>
      <c r="G37" s="8">
        <f t="shared" si="1"/>
        <v>11.25</v>
      </c>
      <c r="H37" s="8">
        <v>0</v>
      </c>
      <c r="I37" s="8">
        <f t="shared" si="2"/>
        <v>0</v>
      </c>
      <c r="J37" s="8" t="s">
        <v>72</v>
      </c>
      <c r="K37" s="14">
        <v>79.1</v>
      </c>
      <c r="L37" s="15">
        <v>0.9984</v>
      </c>
      <c r="M37" s="16">
        <f t="shared" si="3"/>
        <v>78.97344</v>
      </c>
      <c r="N37" s="16">
        <f t="shared" si="4"/>
        <v>15.794688</v>
      </c>
      <c r="O37" s="16">
        <f t="shared" si="5"/>
        <v>67.344688</v>
      </c>
    </row>
    <row r="38" ht="17.4" spans="1:15">
      <c r="A38" s="9" t="s">
        <v>13</v>
      </c>
      <c r="B38" s="7" t="s">
        <v>91</v>
      </c>
      <c r="C38" s="7">
        <v>78.6</v>
      </c>
      <c r="D38" s="7">
        <f t="shared" si="0"/>
        <v>39.3</v>
      </c>
      <c r="E38" s="7" t="s">
        <v>92</v>
      </c>
      <c r="F38" s="8">
        <v>85</v>
      </c>
      <c r="G38" s="8">
        <f t="shared" si="1"/>
        <v>12.75</v>
      </c>
      <c r="H38" s="8">
        <v>0</v>
      </c>
      <c r="I38" s="8">
        <f t="shared" si="2"/>
        <v>0</v>
      </c>
      <c r="J38" s="8" t="s">
        <v>93</v>
      </c>
      <c r="K38" s="18">
        <v>74.02</v>
      </c>
      <c r="L38" s="17">
        <v>1.0256</v>
      </c>
      <c r="M38" s="16">
        <f t="shared" si="3"/>
        <v>75.914912</v>
      </c>
      <c r="N38" s="16">
        <f t="shared" si="4"/>
        <v>15.1829824</v>
      </c>
      <c r="O38" s="16">
        <f t="shared" si="5"/>
        <v>67.2329824</v>
      </c>
    </row>
    <row r="39" ht="17.4" spans="1:15">
      <c r="A39" s="6" t="s">
        <v>13</v>
      </c>
      <c r="B39" s="7" t="s">
        <v>89</v>
      </c>
      <c r="C39" s="7">
        <v>79.2</v>
      </c>
      <c r="D39" s="7">
        <f t="shared" si="0"/>
        <v>39.6</v>
      </c>
      <c r="E39" s="7" t="s">
        <v>90</v>
      </c>
      <c r="F39" s="8">
        <v>75</v>
      </c>
      <c r="G39" s="8">
        <f t="shared" si="1"/>
        <v>11.25</v>
      </c>
      <c r="H39" s="8">
        <v>0</v>
      </c>
      <c r="I39" s="8">
        <f t="shared" si="2"/>
        <v>0</v>
      </c>
      <c r="J39" s="8" t="s">
        <v>26</v>
      </c>
      <c r="K39" s="14">
        <v>82</v>
      </c>
      <c r="L39" s="15">
        <v>0.9984</v>
      </c>
      <c r="M39" s="16">
        <f t="shared" si="3"/>
        <v>81.8688</v>
      </c>
      <c r="N39" s="16">
        <f t="shared" si="4"/>
        <v>16.37376</v>
      </c>
      <c r="O39" s="16">
        <f t="shared" si="5"/>
        <v>67.22376</v>
      </c>
    </row>
    <row r="40" ht="17.4" spans="1:15">
      <c r="A40" s="6" t="s">
        <v>13</v>
      </c>
      <c r="B40" s="7" t="s">
        <v>34</v>
      </c>
      <c r="C40" s="7">
        <v>86.6</v>
      </c>
      <c r="D40" s="7">
        <f t="shared" si="0"/>
        <v>43.3</v>
      </c>
      <c r="E40" s="7" t="s">
        <v>35</v>
      </c>
      <c r="F40" s="8">
        <v>55</v>
      </c>
      <c r="G40" s="8">
        <f t="shared" si="1"/>
        <v>8.25</v>
      </c>
      <c r="H40" s="8">
        <v>0</v>
      </c>
      <c r="I40" s="8">
        <f t="shared" si="2"/>
        <v>0</v>
      </c>
      <c r="J40" s="8" t="s">
        <v>36</v>
      </c>
      <c r="K40" s="14">
        <v>78.44</v>
      </c>
      <c r="L40" s="15">
        <v>0.9779</v>
      </c>
      <c r="M40" s="16">
        <f t="shared" si="3"/>
        <v>76.706476</v>
      </c>
      <c r="N40" s="16">
        <f t="shared" si="4"/>
        <v>15.3412952</v>
      </c>
      <c r="O40" s="16">
        <f t="shared" si="5"/>
        <v>66.8912952</v>
      </c>
    </row>
    <row r="41" ht="17.4" spans="1:15">
      <c r="A41" s="6" t="s">
        <v>13</v>
      </c>
      <c r="B41" s="7" t="s">
        <v>142</v>
      </c>
      <c r="C41" s="7">
        <v>72.7</v>
      </c>
      <c r="D41" s="7">
        <f t="shared" si="0"/>
        <v>36.35</v>
      </c>
      <c r="E41" s="7" t="s">
        <v>143</v>
      </c>
      <c r="F41" s="8">
        <v>90</v>
      </c>
      <c r="G41" s="8">
        <f t="shared" si="1"/>
        <v>13.5</v>
      </c>
      <c r="H41" s="8">
        <v>0</v>
      </c>
      <c r="I41" s="8">
        <f t="shared" si="2"/>
        <v>0</v>
      </c>
      <c r="J41" s="8" t="s">
        <v>74</v>
      </c>
      <c r="K41" s="14">
        <v>82.54</v>
      </c>
      <c r="L41" s="17">
        <v>1.0256</v>
      </c>
      <c r="M41" s="16">
        <f t="shared" si="3"/>
        <v>84.653024</v>
      </c>
      <c r="N41" s="16">
        <f t="shared" si="4"/>
        <v>16.9306048</v>
      </c>
      <c r="O41" s="16">
        <f t="shared" si="5"/>
        <v>66.7806048</v>
      </c>
    </row>
    <row r="42" ht="17.4" spans="1:15">
      <c r="A42" s="6" t="s">
        <v>13</v>
      </c>
      <c r="B42" s="7" t="s">
        <v>40</v>
      </c>
      <c r="C42" s="7">
        <v>86.1</v>
      </c>
      <c r="D42" s="7">
        <f t="shared" si="0"/>
        <v>43.05</v>
      </c>
      <c r="E42" s="7" t="s">
        <v>41</v>
      </c>
      <c r="F42" s="8">
        <v>50</v>
      </c>
      <c r="G42" s="8">
        <f t="shared" si="1"/>
        <v>7.5</v>
      </c>
      <c r="H42" s="8">
        <v>0</v>
      </c>
      <c r="I42" s="8">
        <f t="shared" si="2"/>
        <v>0</v>
      </c>
      <c r="J42" s="8" t="s">
        <v>42</v>
      </c>
      <c r="K42" s="14">
        <v>79.02</v>
      </c>
      <c r="L42" s="17">
        <v>1.0256</v>
      </c>
      <c r="M42" s="16">
        <f t="shared" si="3"/>
        <v>81.042912</v>
      </c>
      <c r="N42" s="16">
        <f t="shared" si="4"/>
        <v>16.2085824</v>
      </c>
      <c r="O42" s="16">
        <f t="shared" si="5"/>
        <v>66.7585824</v>
      </c>
    </row>
    <row r="43" ht="17.4" spans="1:15">
      <c r="A43" s="6" t="s">
        <v>13</v>
      </c>
      <c r="B43" s="7" t="s">
        <v>151</v>
      </c>
      <c r="C43" s="7">
        <v>71.5</v>
      </c>
      <c r="D43" s="7">
        <f t="shared" si="0"/>
        <v>35.75</v>
      </c>
      <c r="E43" s="7" t="s">
        <v>24</v>
      </c>
      <c r="F43" s="8">
        <v>100</v>
      </c>
      <c r="G43" s="8">
        <f t="shared" si="1"/>
        <v>15</v>
      </c>
      <c r="H43" s="8">
        <v>0</v>
      </c>
      <c r="I43" s="8">
        <f t="shared" si="2"/>
        <v>0</v>
      </c>
      <c r="J43" s="8" t="s">
        <v>152</v>
      </c>
      <c r="K43" s="14">
        <v>81.28</v>
      </c>
      <c r="L43" s="15">
        <v>0.9779</v>
      </c>
      <c r="M43" s="16">
        <f t="shared" si="3"/>
        <v>79.483712</v>
      </c>
      <c r="N43" s="16">
        <f t="shared" si="4"/>
        <v>15.8967424</v>
      </c>
      <c r="O43" s="16">
        <f t="shared" si="5"/>
        <v>66.6467424</v>
      </c>
    </row>
    <row r="44" ht="17.4" spans="1:15">
      <c r="A44" s="6" t="s">
        <v>13</v>
      </c>
      <c r="B44" s="7" t="s">
        <v>58</v>
      </c>
      <c r="C44" s="7">
        <v>82.6</v>
      </c>
      <c r="D44" s="7">
        <f t="shared" si="0"/>
        <v>41.3</v>
      </c>
      <c r="E44" s="7" t="s">
        <v>59</v>
      </c>
      <c r="F44" s="8">
        <v>60</v>
      </c>
      <c r="G44" s="8">
        <f t="shared" si="1"/>
        <v>9</v>
      </c>
      <c r="H44" s="8">
        <v>0</v>
      </c>
      <c r="I44" s="8">
        <f t="shared" si="2"/>
        <v>0</v>
      </c>
      <c r="J44" s="8" t="s">
        <v>41</v>
      </c>
      <c r="K44" s="14">
        <v>83.28</v>
      </c>
      <c r="L44" s="15">
        <v>0.9779</v>
      </c>
      <c r="M44" s="16">
        <f t="shared" si="3"/>
        <v>81.439512</v>
      </c>
      <c r="N44" s="16">
        <f t="shared" si="4"/>
        <v>16.2879024</v>
      </c>
      <c r="O44" s="16">
        <f t="shared" si="5"/>
        <v>66.5879024</v>
      </c>
    </row>
    <row r="45" ht="17.4" spans="1:15">
      <c r="A45" s="6" t="s">
        <v>13</v>
      </c>
      <c r="B45" s="7" t="s">
        <v>157</v>
      </c>
      <c r="C45" s="7">
        <v>70.2</v>
      </c>
      <c r="D45" s="7">
        <f t="shared" si="0"/>
        <v>35.1</v>
      </c>
      <c r="E45" s="7" t="s">
        <v>50</v>
      </c>
      <c r="F45" s="8">
        <v>100</v>
      </c>
      <c r="G45" s="8">
        <f t="shared" si="1"/>
        <v>15</v>
      </c>
      <c r="H45" s="8">
        <v>0</v>
      </c>
      <c r="I45" s="8">
        <f t="shared" si="2"/>
        <v>0</v>
      </c>
      <c r="J45" s="8" t="s">
        <v>150</v>
      </c>
      <c r="K45" s="14">
        <v>82.12</v>
      </c>
      <c r="L45" s="15">
        <v>0.9984</v>
      </c>
      <c r="M45" s="16">
        <f t="shared" si="3"/>
        <v>81.988608</v>
      </c>
      <c r="N45" s="16">
        <f t="shared" si="4"/>
        <v>16.3977216</v>
      </c>
      <c r="O45" s="16">
        <f t="shared" si="5"/>
        <v>66.4977216</v>
      </c>
    </row>
    <row r="46" ht="17.4" spans="1:15">
      <c r="A46" s="6" t="s">
        <v>13</v>
      </c>
      <c r="B46" s="7" t="s">
        <v>158</v>
      </c>
      <c r="C46" s="7">
        <v>70.1</v>
      </c>
      <c r="D46" s="7">
        <f t="shared" si="0"/>
        <v>35.05</v>
      </c>
      <c r="E46" s="7" t="s">
        <v>159</v>
      </c>
      <c r="F46" s="8">
        <v>95</v>
      </c>
      <c r="G46" s="8">
        <f t="shared" si="1"/>
        <v>14.25</v>
      </c>
      <c r="H46" s="8">
        <v>0</v>
      </c>
      <c r="I46" s="8">
        <f t="shared" si="2"/>
        <v>0</v>
      </c>
      <c r="J46" s="8" t="s">
        <v>143</v>
      </c>
      <c r="K46" s="14">
        <v>82.18</v>
      </c>
      <c r="L46" s="17">
        <v>1.0256</v>
      </c>
      <c r="M46" s="16">
        <f t="shared" si="3"/>
        <v>84.283808</v>
      </c>
      <c r="N46" s="16">
        <f t="shared" si="4"/>
        <v>16.8567616</v>
      </c>
      <c r="O46" s="16">
        <f t="shared" si="5"/>
        <v>66.1567616</v>
      </c>
    </row>
    <row r="47" ht="17.4" spans="1:15">
      <c r="A47" s="6" t="s">
        <v>13</v>
      </c>
      <c r="B47" s="7" t="s">
        <v>75</v>
      </c>
      <c r="C47" s="7">
        <v>80.2</v>
      </c>
      <c r="D47" s="7">
        <f t="shared" si="0"/>
        <v>40.1</v>
      </c>
      <c r="E47" s="7" t="s">
        <v>76</v>
      </c>
      <c r="F47" s="8">
        <v>70</v>
      </c>
      <c r="G47" s="8">
        <f t="shared" si="1"/>
        <v>10.5</v>
      </c>
      <c r="H47" s="8">
        <v>0</v>
      </c>
      <c r="I47" s="8">
        <f t="shared" si="2"/>
        <v>0</v>
      </c>
      <c r="J47" s="8" t="s">
        <v>20</v>
      </c>
      <c r="K47" s="14">
        <v>77.7</v>
      </c>
      <c r="L47" s="15">
        <v>0.9984</v>
      </c>
      <c r="M47" s="16">
        <f t="shared" si="3"/>
        <v>77.57568</v>
      </c>
      <c r="N47" s="16">
        <f t="shared" si="4"/>
        <v>15.515136</v>
      </c>
      <c r="O47" s="16">
        <f t="shared" si="5"/>
        <v>66.115136</v>
      </c>
    </row>
    <row r="48" ht="17.4" spans="1:15">
      <c r="A48" s="6" t="s">
        <v>13</v>
      </c>
      <c r="B48" s="7" t="s">
        <v>168</v>
      </c>
      <c r="C48" s="7">
        <v>65.5</v>
      </c>
      <c r="D48" s="7">
        <f t="shared" si="0"/>
        <v>32.75</v>
      </c>
      <c r="E48" s="7" t="s">
        <v>96</v>
      </c>
      <c r="F48" s="8">
        <v>70</v>
      </c>
      <c r="G48" s="8">
        <f t="shared" si="1"/>
        <v>10.5</v>
      </c>
      <c r="H48" s="8">
        <v>50</v>
      </c>
      <c r="I48" s="8">
        <f t="shared" si="2"/>
        <v>7.5</v>
      </c>
      <c r="J48" s="8" t="s">
        <v>159</v>
      </c>
      <c r="K48" s="14">
        <v>73.68</v>
      </c>
      <c r="L48" s="17">
        <v>1.0256</v>
      </c>
      <c r="M48" s="16">
        <f t="shared" si="3"/>
        <v>75.566208</v>
      </c>
      <c r="N48" s="16">
        <f t="shared" si="4"/>
        <v>15.1132416</v>
      </c>
      <c r="O48" s="16">
        <f t="shared" si="5"/>
        <v>65.8632416</v>
      </c>
    </row>
    <row r="49" ht="17.4" spans="1:15">
      <c r="A49" s="6" t="s">
        <v>13</v>
      </c>
      <c r="B49" s="7" t="s">
        <v>73</v>
      </c>
      <c r="C49" s="7">
        <v>80.6</v>
      </c>
      <c r="D49" s="7">
        <f t="shared" si="0"/>
        <v>40.3</v>
      </c>
      <c r="E49" s="7" t="s">
        <v>74</v>
      </c>
      <c r="F49" s="8">
        <v>65</v>
      </c>
      <c r="G49" s="8">
        <f t="shared" si="1"/>
        <v>9.75</v>
      </c>
      <c r="H49" s="8">
        <v>0</v>
      </c>
      <c r="I49" s="8">
        <f t="shared" si="2"/>
        <v>0</v>
      </c>
      <c r="J49" s="8" t="s">
        <v>54</v>
      </c>
      <c r="K49" s="14">
        <v>76.78</v>
      </c>
      <c r="L49" s="17">
        <v>1.0256</v>
      </c>
      <c r="M49" s="16">
        <f t="shared" si="3"/>
        <v>78.745568</v>
      </c>
      <c r="N49" s="16">
        <f t="shared" si="4"/>
        <v>15.7491136</v>
      </c>
      <c r="O49" s="16">
        <f t="shared" si="5"/>
        <v>65.7991136</v>
      </c>
    </row>
    <row r="50" ht="17.4" spans="1:15">
      <c r="A50" s="6" t="s">
        <v>13</v>
      </c>
      <c r="B50" s="7" t="s">
        <v>48</v>
      </c>
      <c r="C50" s="7">
        <v>84.4</v>
      </c>
      <c r="D50" s="7">
        <f t="shared" si="0"/>
        <v>42.2</v>
      </c>
      <c r="E50" s="7" t="s">
        <v>49</v>
      </c>
      <c r="F50" s="8">
        <v>55</v>
      </c>
      <c r="G50" s="8">
        <f t="shared" si="1"/>
        <v>8.25</v>
      </c>
      <c r="H50" s="8">
        <v>0</v>
      </c>
      <c r="I50" s="8">
        <f t="shared" si="2"/>
        <v>0</v>
      </c>
      <c r="J50" s="8" t="s">
        <v>50</v>
      </c>
      <c r="K50" s="14">
        <v>74.06</v>
      </c>
      <c r="L50" s="17">
        <v>1.0256</v>
      </c>
      <c r="M50" s="16">
        <f t="shared" si="3"/>
        <v>75.955936</v>
      </c>
      <c r="N50" s="16">
        <f t="shared" si="4"/>
        <v>15.1911872</v>
      </c>
      <c r="O50" s="16">
        <f t="shared" si="5"/>
        <v>65.6411872</v>
      </c>
    </row>
    <row r="51" ht="17.4" spans="1:15">
      <c r="A51" s="6" t="s">
        <v>13</v>
      </c>
      <c r="B51" s="7" t="s">
        <v>110</v>
      </c>
      <c r="C51" s="7">
        <v>76.8</v>
      </c>
      <c r="D51" s="7">
        <f t="shared" si="0"/>
        <v>38.4</v>
      </c>
      <c r="E51" s="7" t="s">
        <v>111</v>
      </c>
      <c r="F51" s="8">
        <v>70</v>
      </c>
      <c r="G51" s="8">
        <f t="shared" si="1"/>
        <v>10.5</v>
      </c>
      <c r="H51" s="8">
        <v>0</v>
      </c>
      <c r="I51" s="8">
        <f t="shared" si="2"/>
        <v>0</v>
      </c>
      <c r="J51" s="8" t="s">
        <v>23</v>
      </c>
      <c r="K51" s="14">
        <v>79.7</v>
      </c>
      <c r="L51" s="17">
        <v>1.0256</v>
      </c>
      <c r="M51" s="16">
        <f t="shared" si="3"/>
        <v>81.74032</v>
      </c>
      <c r="N51" s="16">
        <f t="shared" si="4"/>
        <v>16.348064</v>
      </c>
      <c r="O51" s="16">
        <f t="shared" si="5"/>
        <v>65.248064</v>
      </c>
    </row>
    <row r="52" ht="17.4" spans="1:15">
      <c r="A52" s="6" t="s">
        <v>13</v>
      </c>
      <c r="B52" s="7" t="s">
        <v>144</v>
      </c>
      <c r="C52" s="7">
        <v>72.1</v>
      </c>
      <c r="D52" s="7">
        <f t="shared" si="0"/>
        <v>36.05</v>
      </c>
      <c r="E52" s="7" t="s">
        <v>131</v>
      </c>
      <c r="F52" s="8">
        <v>85</v>
      </c>
      <c r="G52" s="8">
        <f t="shared" si="1"/>
        <v>12.75</v>
      </c>
      <c r="H52" s="8">
        <v>0</v>
      </c>
      <c r="I52" s="8">
        <f t="shared" si="2"/>
        <v>0</v>
      </c>
      <c r="J52" s="8" t="s">
        <v>145</v>
      </c>
      <c r="K52" s="14">
        <v>82.02</v>
      </c>
      <c r="L52" s="15">
        <v>0.9984</v>
      </c>
      <c r="M52" s="16">
        <f t="shared" si="3"/>
        <v>81.888768</v>
      </c>
      <c r="N52" s="16">
        <f t="shared" si="4"/>
        <v>16.3777536</v>
      </c>
      <c r="O52" s="16">
        <f t="shared" si="5"/>
        <v>65.1777536</v>
      </c>
    </row>
    <row r="53" ht="17.4" spans="1:15">
      <c r="A53" s="6" t="s">
        <v>13</v>
      </c>
      <c r="B53" s="7" t="s">
        <v>97</v>
      </c>
      <c r="C53" s="7">
        <v>78.1</v>
      </c>
      <c r="D53" s="7">
        <f t="shared" si="0"/>
        <v>39.05</v>
      </c>
      <c r="E53" s="7" t="s">
        <v>98</v>
      </c>
      <c r="F53" s="8">
        <v>70</v>
      </c>
      <c r="G53" s="8">
        <f t="shared" si="1"/>
        <v>10.5</v>
      </c>
      <c r="H53" s="8">
        <v>0</v>
      </c>
      <c r="I53" s="8">
        <f t="shared" si="2"/>
        <v>0</v>
      </c>
      <c r="J53" s="8" t="s">
        <v>83</v>
      </c>
      <c r="K53" s="14">
        <v>78.14</v>
      </c>
      <c r="L53" s="15">
        <v>0.9984</v>
      </c>
      <c r="M53" s="16">
        <f t="shared" si="3"/>
        <v>78.014976</v>
      </c>
      <c r="N53" s="16">
        <f t="shared" si="4"/>
        <v>15.6029952</v>
      </c>
      <c r="O53" s="16">
        <f t="shared" si="5"/>
        <v>65.1529952</v>
      </c>
    </row>
    <row r="54" ht="17.4" spans="1:15">
      <c r="A54" s="6" t="s">
        <v>13</v>
      </c>
      <c r="B54" s="7" t="s">
        <v>121</v>
      </c>
      <c r="C54" s="7">
        <v>75.9</v>
      </c>
      <c r="D54" s="7">
        <f t="shared" si="0"/>
        <v>37.95</v>
      </c>
      <c r="E54" s="7" t="s">
        <v>72</v>
      </c>
      <c r="F54" s="8">
        <v>75</v>
      </c>
      <c r="G54" s="8">
        <f t="shared" si="1"/>
        <v>11.25</v>
      </c>
      <c r="H54" s="8">
        <v>0</v>
      </c>
      <c r="I54" s="8">
        <f t="shared" si="2"/>
        <v>0</v>
      </c>
      <c r="J54" s="8" t="s">
        <v>85</v>
      </c>
      <c r="K54" s="14">
        <v>79.82</v>
      </c>
      <c r="L54" s="15">
        <v>0.9984</v>
      </c>
      <c r="M54" s="16">
        <f t="shared" si="3"/>
        <v>79.692288</v>
      </c>
      <c r="N54" s="16">
        <f t="shared" si="4"/>
        <v>15.9384576</v>
      </c>
      <c r="O54" s="16">
        <f t="shared" si="5"/>
        <v>65.1384576</v>
      </c>
    </row>
    <row r="55" ht="17.4" spans="1:15">
      <c r="A55" s="6" t="s">
        <v>13</v>
      </c>
      <c r="B55" s="7" t="s">
        <v>130</v>
      </c>
      <c r="C55" s="7">
        <v>74.2</v>
      </c>
      <c r="D55" s="7">
        <f t="shared" si="0"/>
        <v>37.1</v>
      </c>
      <c r="E55" s="7" t="s">
        <v>120</v>
      </c>
      <c r="F55" s="8">
        <v>80</v>
      </c>
      <c r="G55" s="8">
        <f t="shared" si="1"/>
        <v>12</v>
      </c>
      <c r="H55" s="8">
        <v>0</v>
      </c>
      <c r="I55" s="8">
        <f t="shared" si="2"/>
        <v>0</v>
      </c>
      <c r="J55" s="8" t="s">
        <v>131</v>
      </c>
      <c r="K55" s="14">
        <v>81.48</v>
      </c>
      <c r="L55" s="15">
        <v>0.9779</v>
      </c>
      <c r="M55" s="16">
        <f t="shared" si="3"/>
        <v>79.679292</v>
      </c>
      <c r="N55" s="16">
        <f t="shared" si="4"/>
        <v>15.9358584</v>
      </c>
      <c r="O55" s="16">
        <f t="shared" si="5"/>
        <v>65.0358584</v>
      </c>
    </row>
    <row r="56" ht="17.4" spans="1:15">
      <c r="A56" s="6" t="s">
        <v>13</v>
      </c>
      <c r="B56" s="7" t="s">
        <v>82</v>
      </c>
      <c r="C56" s="7">
        <v>79.4</v>
      </c>
      <c r="D56" s="7">
        <f t="shared" si="0"/>
        <v>39.7</v>
      </c>
      <c r="E56" s="7" t="s">
        <v>83</v>
      </c>
      <c r="F56" s="8">
        <v>65</v>
      </c>
      <c r="G56" s="8">
        <f t="shared" si="1"/>
        <v>9.75</v>
      </c>
      <c r="H56" s="8">
        <v>0</v>
      </c>
      <c r="I56" s="8">
        <f t="shared" si="2"/>
        <v>0</v>
      </c>
      <c r="J56" s="8" t="s">
        <v>76</v>
      </c>
      <c r="K56" s="14">
        <v>77.78</v>
      </c>
      <c r="L56" s="15">
        <v>0.9984</v>
      </c>
      <c r="M56" s="16">
        <f t="shared" si="3"/>
        <v>77.655552</v>
      </c>
      <c r="N56" s="16">
        <f t="shared" si="4"/>
        <v>15.5311104</v>
      </c>
      <c r="O56" s="16">
        <f t="shared" si="5"/>
        <v>64.9811104</v>
      </c>
    </row>
    <row r="57" ht="17.4" spans="1:15">
      <c r="A57" s="6" t="s">
        <v>13</v>
      </c>
      <c r="B57" s="7" t="s">
        <v>86</v>
      </c>
      <c r="C57" s="7">
        <v>79.3</v>
      </c>
      <c r="D57" s="7">
        <f t="shared" si="0"/>
        <v>39.65</v>
      </c>
      <c r="E57" s="7" t="s">
        <v>87</v>
      </c>
      <c r="F57" s="8">
        <v>60</v>
      </c>
      <c r="G57" s="8">
        <f t="shared" si="1"/>
        <v>9</v>
      </c>
      <c r="H57" s="8">
        <v>0</v>
      </c>
      <c r="I57" s="8">
        <f t="shared" si="2"/>
        <v>0</v>
      </c>
      <c r="J57" s="8" t="s">
        <v>88</v>
      </c>
      <c r="K57" s="14">
        <v>81.86</v>
      </c>
      <c r="L57" s="15">
        <v>0.9779</v>
      </c>
      <c r="M57" s="16">
        <f t="shared" si="3"/>
        <v>80.050894</v>
      </c>
      <c r="N57" s="16">
        <f t="shared" si="4"/>
        <v>16.0101788</v>
      </c>
      <c r="O57" s="16">
        <f t="shared" si="5"/>
        <v>64.6601788</v>
      </c>
    </row>
    <row r="58" ht="17.4" spans="1:15">
      <c r="A58" s="6" t="s">
        <v>13</v>
      </c>
      <c r="B58" s="7" t="s">
        <v>84</v>
      </c>
      <c r="C58" s="7">
        <v>79.3</v>
      </c>
      <c r="D58" s="7">
        <f t="shared" si="0"/>
        <v>39.65</v>
      </c>
      <c r="E58" s="7" t="s">
        <v>85</v>
      </c>
      <c r="F58" s="8">
        <v>55</v>
      </c>
      <c r="G58" s="8">
        <f t="shared" si="1"/>
        <v>8.25</v>
      </c>
      <c r="H58" s="8">
        <v>0</v>
      </c>
      <c r="I58" s="8">
        <f t="shared" si="2"/>
        <v>0</v>
      </c>
      <c r="J58" s="8" t="s">
        <v>32</v>
      </c>
      <c r="K58" s="14">
        <v>79.76</v>
      </c>
      <c r="L58" s="17">
        <v>1.0256</v>
      </c>
      <c r="M58" s="16">
        <f t="shared" si="3"/>
        <v>81.801856</v>
      </c>
      <c r="N58" s="16">
        <f t="shared" si="4"/>
        <v>16.3603712</v>
      </c>
      <c r="O58" s="16">
        <f t="shared" si="5"/>
        <v>64.2603712</v>
      </c>
    </row>
    <row r="59" ht="17.4" spans="1:15">
      <c r="A59" s="6" t="s">
        <v>13</v>
      </c>
      <c r="B59" s="7" t="s">
        <v>103</v>
      </c>
      <c r="C59" s="7">
        <v>77.3</v>
      </c>
      <c r="D59" s="7">
        <f t="shared" si="0"/>
        <v>38.65</v>
      </c>
      <c r="E59" s="7" t="s">
        <v>104</v>
      </c>
      <c r="F59" s="8">
        <v>60</v>
      </c>
      <c r="G59" s="8">
        <f t="shared" si="1"/>
        <v>9</v>
      </c>
      <c r="H59" s="8">
        <v>0</v>
      </c>
      <c r="I59" s="8">
        <f t="shared" si="2"/>
        <v>0</v>
      </c>
      <c r="J59" s="8" t="s">
        <v>92</v>
      </c>
      <c r="K59" s="14">
        <v>83.14</v>
      </c>
      <c r="L59" s="15">
        <v>0.9984</v>
      </c>
      <c r="M59" s="16">
        <f t="shared" si="3"/>
        <v>83.006976</v>
      </c>
      <c r="N59" s="16">
        <f t="shared" si="4"/>
        <v>16.6013952</v>
      </c>
      <c r="O59" s="16">
        <f t="shared" si="5"/>
        <v>64.2513952</v>
      </c>
    </row>
    <row r="60" ht="17.4" spans="1:15">
      <c r="A60" s="6" t="s">
        <v>13</v>
      </c>
      <c r="B60" s="7" t="s">
        <v>77</v>
      </c>
      <c r="C60" s="7">
        <v>79.7</v>
      </c>
      <c r="D60" s="7">
        <f t="shared" si="0"/>
        <v>39.85</v>
      </c>
      <c r="E60" s="7" t="s">
        <v>78</v>
      </c>
      <c r="F60" s="8">
        <v>55</v>
      </c>
      <c r="G60" s="8">
        <f t="shared" si="1"/>
        <v>8.25</v>
      </c>
      <c r="H60" s="8">
        <v>0</v>
      </c>
      <c r="I60" s="8">
        <f t="shared" si="2"/>
        <v>0</v>
      </c>
      <c r="J60" s="8" t="s">
        <v>79</v>
      </c>
      <c r="K60" s="14">
        <v>80.14</v>
      </c>
      <c r="L60" s="15">
        <v>0.9984</v>
      </c>
      <c r="M60" s="16">
        <f t="shared" si="3"/>
        <v>80.011776</v>
      </c>
      <c r="N60" s="16">
        <f t="shared" si="4"/>
        <v>16.0023552</v>
      </c>
      <c r="O60" s="16">
        <f t="shared" si="5"/>
        <v>64.1023552</v>
      </c>
    </row>
    <row r="61" ht="17.4" spans="1:15">
      <c r="A61" s="6" t="s">
        <v>13</v>
      </c>
      <c r="B61" s="7" t="s">
        <v>102</v>
      </c>
      <c r="C61" s="7">
        <v>77.6</v>
      </c>
      <c r="D61" s="7">
        <f t="shared" si="0"/>
        <v>38.8</v>
      </c>
      <c r="E61" s="7" t="s">
        <v>36</v>
      </c>
      <c r="F61" s="8">
        <v>60</v>
      </c>
      <c r="G61" s="8">
        <f t="shared" si="1"/>
        <v>9</v>
      </c>
      <c r="H61" s="8">
        <v>0</v>
      </c>
      <c r="I61" s="8">
        <f t="shared" si="2"/>
        <v>0</v>
      </c>
      <c r="J61" s="8" t="s">
        <v>52</v>
      </c>
      <c r="K61" s="14">
        <v>77.24</v>
      </c>
      <c r="L61" s="17">
        <v>1.0256</v>
      </c>
      <c r="M61" s="16">
        <f t="shared" si="3"/>
        <v>79.217344</v>
      </c>
      <c r="N61" s="16">
        <f t="shared" si="4"/>
        <v>15.8434688</v>
      </c>
      <c r="O61" s="16">
        <f t="shared" si="5"/>
        <v>63.6434688</v>
      </c>
    </row>
    <row r="62" ht="17.4" spans="1:15">
      <c r="A62" s="6" t="s">
        <v>13</v>
      </c>
      <c r="B62" s="7" t="s">
        <v>117</v>
      </c>
      <c r="C62" s="7">
        <v>76.3</v>
      </c>
      <c r="D62" s="7">
        <f t="shared" si="0"/>
        <v>38.15</v>
      </c>
      <c r="E62" s="7" t="s">
        <v>79</v>
      </c>
      <c r="F62" s="8">
        <v>65</v>
      </c>
      <c r="G62" s="8">
        <f t="shared" si="1"/>
        <v>9.75</v>
      </c>
      <c r="H62" s="8">
        <v>0</v>
      </c>
      <c r="I62" s="8">
        <f t="shared" si="2"/>
        <v>0</v>
      </c>
      <c r="J62" s="8" t="s">
        <v>116</v>
      </c>
      <c r="K62" s="14">
        <v>76.64</v>
      </c>
      <c r="L62" s="17">
        <v>1.0256</v>
      </c>
      <c r="M62" s="16">
        <f t="shared" si="3"/>
        <v>78.601984</v>
      </c>
      <c r="N62" s="16">
        <f t="shared" si="4"/>
        <v>15.7203968</v>
      </c>
      <c r="O62" s="16">
        <f t="shared" si="5"/>
        <v>63.6203968</v>
      </c>
    </row>
    <row r="63" ht="17.4" spans="1:15">
      <c r="A63" s="6" t="s">
        <v>13</v>
      </c>
      <c r="B63" s="7" t="s">
        <v>146</v>
      </c>
      <c r="C63" s="7">
        <v>71.9</v>
      </c>
      <c r="D63" s="7">
        <f t="shared" si="0"/>
        <v>35.95</v>
      </c>
      <c r="E63" s="7" t="s">
        <v>147</v>
      </c>
      <c r="F63" s="8">
        <v>75</v>
      </c>
      <c r="G63" s="8">
        <f t="shared" si="1"/>
        <v>11.25</v>
      </c>
      <c r="H63" s="8">
        <v>0</v>
      </c>
      <c r="I63" s="8">
        <f t="shared" si="2"/>
        <v>0</v>
      </c>
      <c r="J63" s="8" t="s">
        <v>148</v>
      </c>
      <c r="K63" s="14">
        <v>77.12</v>
      </c>
      <c r="L63" s="17">
        <v>1.0256</v>
      </c>
      <c r="M63" s="16">
        <f t="shared" si="3"/>
        <v>79.094272</v>
      </c>
      <c r="N63" s="16">
        <f t="shared" si="4"/>
        <v>15.8188544</v>
      </c>
      <c r="O63" s="16">
        <f t="shared" si="5"/>
        <v>63.0188544</v>
      </c>
    </row>
    <row r="64" ht="17.4" spans="1:15">
      <c r="A64" s="6" t="s">
        <v>13</v>
      </c>
      <c r="B64" s="7" t="s">
        <v>123</v>
      </c>
      <c r="C64" s="7">
        <v>75.5</v>
      </c>
      <c r="D64" s="7">
        <f t="shared" si="0"/>
        <v>37.75</v>
      </c>
      <c r="E64" s="7" t="s">
        <v>124</v>
      </c>
      <c r="F64" s="8">
        <v>65</v>
      </c>
      <c r="G64" s="8">
        <f t="shared" si="1"/>
        <v>9.75</v>
      </c>
      <c r="H64" s="8">
        <v>0</v>
      </c>
      <c r="I64" s="8">
        <f t="shared" si="2"/>
        <v>0</v>
      </c>
      <c r="J64" s="8" t="s">
        <v>107</v>
      </c>
      <c r="K64" s="14">
        <v>79.18</v>
      </c>
      <c r="L64" s="15">
        <v>0.9779</v>
      </c>
      <c r="M64" s="16">
        <f t="shared" si="3"/>
        <v>77.430122</v>
      </c>
      <c r="N64" s="16">
        <f t="shared" si="4"/>
        <v>15.4860244</v>
      </c>
      <c r="O64" s="16">
        <f t="shared" si="5"/>
        <v>62.9860244</v>
      </c>
    </row>
    <row r="65" ht="17.4" spans="1:15">
      <c r="A65" s="6" t="s">
        <v>13</v>
      </c>
      <c r="B65" s="7" t="s">
        <v>156</v>
      </c>
      <c r="C65" s="7">
        <v>70.7</v>
      </c>
      <c r="D65" s="7">
        <f t="shared" si="0"/>
        <v>35.35</v>
      </c>
      <c r="E65" s="7" t="s">
        <v>55</v>
      </c>
      <c r="F65" s="8">
        <v>85</v>
      </c>
      <c r="G65" s="8">
        <f t="shared" si="1"/>
        <v>12.75</v>
      </c>
      <c r="H65" s="8">
        <v>0</v>
      </c>
      <c r="I65" s="8">
        <f t="shared" si="2"/>
        <v>0</v>
      </c>
      <c r="J65" s="8" t="s">
        <v>147</v>
      </c>
      <c r="K65" s="14">
        <v>71.1</v>
      </c>
      <c r="L65" s="15">
        <v>0.9984</v>
      </c>
      <c r="M65" s="16">
        <f t="shared" si="3"/>
        <v>70.98624</v>
      </c>
      <c r="N65" s="16">
        <f t="shared" si="4"/>
        <v>14.197248</v>
      </c>
      <c r="O65" s="16">
        <f t="shared" si="5"/>
        <v>62.297248</v>
      </c>
    </row>
    <row r="66" ht="17.4" spans="1:15">
      <c r="A66" s="6" t="s">
        <v>13</v>
      </c>
      <c r="B66" s="7" t="s">
        <v>115</v>
      </c>
      <c r="C66" s="7">
        <v>76.4</v>
      </c>
      <c r="D66" s="7">
        <f t="shared" si="0"/>
        <v>38.2</v>
      </c>
      <c r="E66" s="7" t="s">
        <v>116</v>
      </c>
      <c r="F66" s="8">
        <v>50</v>
      </c>
      <c r="G66" s="8">
        <f t="shared" si="1"/>
        <v>7.5</v>
      </c>
      <c r="H66" s="8">
        <v>0</v>
      </c>
      <c r="I66" s="8">
        <f t="shared" si="2"/>
        <v>0</v>
      </c>
      <c r="J66" s="8" t="s">
        <v>35</v>
      </c>
      <c r="K66" s="14">
        <v>80.86</v>
      </c>
      <c r="L66" s="17">
        <v>1.0256</v>
      </c>
      <c r="M66" s="16">
        <f t="shared" si="3"/>
        <v>82.930016</v>
      </c>
      <c r="N66" s="16">
        <f t="shared" si="4"/>
        <v>16.5860032</v>
      </c>
      <c r="O66" s="16">
        <f t="shared" si="5"/>
        <v>62.2860032</v>
      </c>
    </row>
    <row r="67" ht="17.4" spans="1:15">
      <c r="A67" s="6" t="s">
        <v>13</v>
      </c>
      <c r="B67" s="7" t="s">
        <v>153</v>
      </c>
      <c r="C67" s="7">
        <v>71.2</v>
      </c>
      <c r="D67" s="7">
        <f t="shared" ref="D67:D83" si="6">C67*0.5</f>
        <v>35.6</v>
      </c>
      <c r="E67" s="7" t="s">
        <v>154</v>
      </c>
      <c r="F67" s="8">
        <v>70</v>
      </c>
      <c r="G67" s="8">
        <f t="shared" ref="G67:G81" si="7">F67*0.15</f>
        <v>10.5</v>
      </c>
      <c r="H67" s="8">
        <v>0</v>
      </c>
      <c r="I67" s="8">
        <f t="shared" ref="I67:I81" si="8">H67*0.15</f>
        <v>0</v>
      </c>
      <c r="J67" s="8" t="s">
        <v>155</v>
      </c>
      <c r="K67" s="14">
        <v>76.4</v>
      </c>
      <c r="L67" s="17">
        <v>1.0256</v>
      </c>
      <c r="M67" s="16">
        <f t="shared" ref="M67:M81" si="9">K67*L67</f>
        <v>78.35584</v>
      </c>
      <c r="N67" s="16">
        <f t="shared" ref="N67:N81" si="10">M67*0.2</f>
        <v>15.671168</v>
      </c>
      <c r="O67" s="16">
        <f t="shared" ref="O67:O81" si="11">D67+G67+I67+N67</f>
        <v>61.771168</v>
      </c>
    </row>
    <row r="68" ht="17.4" spans="1:15">
      <c r="A68" s="6" t="s">
        <v>13</v>
      </c>
      <c r="B68" s="7" t="s">
        <v>162</v>
      </c>
      <c r="C68" s="7">
        <v>68</v>
      </c>
      <c r="D68" s="7">
        <f t="shared" si="6"/>
        <v>34</v>
      </c>
      <c r="E68" s="7" t="s">
        <v>155</v>
      </c>
      <c r="F68" s="8">
        <v>75</v>
      </c>
      <c r="G68" s="8">
        <f t="shared" si="7"/>
        <v>11.25</v>
      </c>
      <c r="H68" s="8">
        <v>0</v>
      </c>
      <c r="I68" s="8">
        <f t="shared" si="8"/>
        <v>0</v>
      </c>
      <c r="J68" s="8" t="s">
        <v>49</v>
      </c>
      <c r="K68" s="14">
        <v>81.14</v>
      </c>
      <c r="L68" s="15">
        <v>0.9984</v>
      </c>
      <c r="M68" s="16">
        <f t="shared" si="9"/>
        <v>81.010176</v>
      </c>
      <c r="N68" s="16">
        <f t="shared" si="10"/>
        <v>16.2020352</v>
      </c>
      <c r="O68" s="16">
        <f t="shared" si="11"/>
        <v>61.4520352</v>
      </c>
    </row>
    <row r="69" ht="17.4" spans="1:15">
      <c r="A69" s="6" t="s">
        <v>13</v>
      </c>
      <c r="B69" s="7" t="s">
        <v>167</v>
      </c>
      <c r="C69" s="7">
        <v>66.4</v>
      </c>
      <c r="D69" s="7">
        <f t="shared" si="6"/>
        <v>33.2</v>
      </c>
      <c r="E69" s="7" t="s">
        <v>30</v>
      </c>
      <c r="F69" s="8">
        <v>80</v>
      </c>
      <c r="G69" s="8">
        <f t="shared" si="7"/>
        <v>12</v>
      </c>
      <c r="H69" s="8">
        <v>0</v>
      </c>
      <c r="I69" s="8">
        <f t="shared" si="8"/>
        <v>0</v>
      </c>
      <c r="J69" s="8" t="s">
        <v>66</v>
      </c>
      <c r="K69" s="14">
        <v>79.12</v>
      </c>
      <c r="L69" s="17">
        <v>1.0256</v>
      </c>
      <c r="M69" s="16">
        <f t="shared" si="9"/>
        <v>81.145472</v>
      </c>
      <c r="N69" s="16">
        <f t="shared" si="10"/>
        <v>16.2290944</v>
      </c>
      <c r="O69" s="16">
        <f t="shared" si="11"/>
        <v>61.4290944</v>
      </c>
    </row>
    <row r="70" ht="17.4" spans="1:15">
      <c r="A70" s="6" t="s">
        <v>13</v>
      </c>
      <c r="B70" s="7" t="s">
        <v>127</v>
      </c>
      <c r="C70" s="7">
        <v>74.7</v>
      </c>
      <c r="D70" s="7">
        <f t="shared" si="6"/>
        <v>37.35</v>
      </c>
      <c r="E70" s="7" t="s">
        <v>108</v>
      </c>
      <c r="F70" s="8">
        <v>50</v>
      </c>
      <c r="G70" s="8">
        <f t="shared" si="7"/>
        <v>7.5</v>
      </c>
      <c r="H70" s="8">
        <v>0</v>
      </c>
      <c r="I70" s="8">
        <f t="shared" si="8"/>
        <v>0</v>
      </c>
      <c r="J70" s="8" t="s">
        <v>98</v>
      </c>
      <c r="K70" s="14">
        <v>80.1</v>
      </c>
      <c r="L70" s="17">
        <v>1.0256</v>
      </c>
      <c r="M70" s="16">
        <f t="shared" si="9"/>
        <v>82.15056</v>
      </c>
      <c r="N70" s="16">
        <f t="shared" si="10"/>
        <v>16.430112</v>
      </c>
      <c r="O70" s="16">
        <f t="shared" si="11"/>
        <v>61.280112</v>
      </c>
    </row>
    <row r="71" ht="17.4" spans="1:15">
      <c r="A71" s="6" t="s">
        <v>13</v>
      </c>
      <c r="B71" s="7" t="s">
        <v>173</v>
      </c>
      <c r="C71" s="7">
        <v>64.6</v>
      </c>
      <c r="D71" s="7">
        <f t="shared" si="6"/>
        <v>32.3</v>
      </c>
      <c r="E71" s="7" t="s">
        <v>172</v>
      </c>
      <c r="F71" s="8">
        <v>85</v>
      </c>
      <c r="G71" s="8">
        <f t="shared" si="7"/>
        <v>12.75</v>
      </c>
      <c r="H71" s="8">
        <v>0</v>
      </c>
      <c r="I71" s="8">
        <f t="shared" si="8"/>
        <v>0</v>
      </c>
      <c r="J71" s="8" t="s">
        <v>126</v>
      </c>
      <c r="K71" s="14">
        <v>74.52</v>
      </c>
      <c r="L71" s="17">
        <v>1.0256</v>
      </c>
      <c r="M71" s="16">
        <f t="shared" si="9"/>
        <v>76.427712</v>
      </c>
      <c r="N71" s="16">
        <f t="shared" si="10"/>
        <v>15.2855424</v>
      </c>
      <c r="O71" s="16">
        <f t="shared" si="11"/>
        <v>60.3355424</v>
      </c>
    </row>
    <row r="72" ht="17.4" spans="1:15">
      <c r="A72" s="6" t="s">
        <v>13</v>
      </c>
      <c r="B72" s="7" t="s">
        <v>137</v>
      </c>
      <c r="C72" s="7">
        <v>73.8</v>
      </c>
      <c r="D72" s="7">
        <f t="shared" si="6"/>
        <v>36.9</v>
      </c>
      <c r="E72" s="7" t="s">
        <v>21</v>
      </c>
      <c r="F72" s="8">
        <v>50</v>
      </c>
      <c r="G72" s="8">
        <f t="shared" si="7"/>
        <v>7.5</v>
      </c>
      <c r="H72" s="8">
        <v>0</v>
      </c>
      <c r="I72" s="8">
        <f t="shared" si="8"/>
        <v>0</v>
      </c>
      <c r="J72" s="8" t="s">
        <v>138</v>
      </c>
      <c r="K72" s="14">
        <v>80.44</v>
      </c>
      <c r="L72" s="15">
        <v>0.9779</v>
      </c>
      <c r="M72" s="16">
        <f t="shared" si="9"/>
        <v>78.662276</v>
      </c>
      <c r="N72" s="16">
        <f t="shared" si="10"/>
        <v>15.7324552</v>
      </c>
      <c r="O72" s="16">
        <f t="shared" si="11"/>
        <v>60.1324552</v>
      </c>
    </row>
    <row r="73" ht="17.4" spans="1:15">
      <c r="A73" s="6" t="s">
        <v>13</v>
      </c>
      <c r="B73" s="7" t="s">
        <v>125</v>
      </c>
      <c r="C73" s="7">
        <v>74.9</v>
      </c>
      <c r="D73" s="7">
        <f t="shared" si="6"/>
        <v>37.45</v>
      </c>
      <c r="E73" s="7" t="s">
        <v>126</v>
      </c>
      <c r="F73" s="8">
        <v>45</v>
      </c>
      <c r="G73" s="8">
        <f t="shared" si="7"/>
        <v>6.75</v>
      </c>
      <c r="H73" s="8">
        <v>0</v>
      </c>
      <c r="I73" s="8">
        <f t="shared" si="8"/>
        <v>0</v>
      </c>
      <c r="J73" s="8" t="s">
        <v>90</v>
      </c>
      <c r="K73" s="14">
        <v>81.46</v>
      </c>
      <c r="L73" s="15">
        <v>0.9779</v>
      </c>
      <c r="M73" s="16">
        <f t="shared" si="9"/>
        <v>79.659734</v>
      </c>
      <c r="N73" s="16">
        <f t="shared" si="10"/>
        <v>15.9319468</v>
      </c>
      <c r="O73" s="16">
        <f t="shared" si="11"/>
        <v>60.1319468</v>
      </c>
    </row>
    <row r="74" ht="17.4" spans="1:15">
      <c r="A74" s="6" t="s">
        <v>13</v>
      </c>
      <c r="B74" s="7" t="s">
        <v>177</v>
      </c>
      <c r="C74" s="7">
        <v>62.8</v>
      </c>
      <c r="D74" s="7">
        <f t="shared" si="6"/>
        <v>31.4</v>
      </c>
      <c r="E74" s="7" t="s">
        <v>145</v>
      </c>
      <c r="F74" s="8">
        <v>85</v>
      </c>
      <c r="G74" s="8">
        <f t="shared" si="7"/>
        <v>12.75</v>
      </c>
      <c r="H74" s="8">
        <v>0</v>
      </c>
      <c r="I74" s="8">
        <f t="shared" si="8"/>
        <v>0</v>
      </c>
      <c r="J74" s="8" t="s">
        <v>78</v>
      </c>
      <c r="K74" s="14">
        <v>78.96</v>
      </c>
      <c r="L74" s="15">
        <v>0.9779</v>
      </c>
      <c r="M74" s="16">
        <f t="shared" si="9"/>
        <v>77.214984</v>
      </c>
      <c r="N74" s="16">
        <f t="shared" si="10"/>
        <v>15.4429968</v>
      </c>
      <c r="O74" s="16">
        <f t="shared" si="11"/>
        <v>59.5929968</v>
      </c>
    </row>
    <row r="75" ht="17.4" spans="1:15">
      <c r="A75" s="6" t="s">
        <v>13</v>
      </c>
      <c r="B75" s="7" t="s">
        <v>166</v>
      </c>
      <c r="C75" s="7">
        <v>66.5</v>
      </c>
      <c r="D75" s="7">
        <f t="shared" si="6"/>
        <v>33.25</v>
      </c>
      <c r="E75" s="7" t="s">
        <v>67</v>
      </c>
      <c r="F75" s="8">
        <v>65</v>
      </c>
      <c r="G75" s="8">
        <f t="shared" si="7"/>
        <v>9.75</v>
      </c>
      <c r="H75" s="8">
        <v>0</v>
      </c>
      <c r="I75" s="8">
        <f t="shared" si="8"/>
        <v>0</v>
      </c>
      <c r="J75" s="8" t="s">
        <v>64</v>
      </c>
      <c r="K75" s="14">
        <v>80.58</v>
      </c>
      <c r="L75" s="15">
        <v>0.9984</v>
      </c>
      <c r="M75" s="16">
        <f t="shared" si="9"/>
        <v>80.451072</v>
      </c>
      <c r="N75" s="16">
        <f t="shared" si="10"/>
        <v>16.0902144</v>
      </c>
      <c r="O75" s="16">
        <f t="shared" si="11"/>
        <v>59.0902144</v>
      </c>
    </row>
    <row r="76" ht="17.4" spans="1:15">
      <c r="A76" s="6" t="s">
        <v>13</v>
      </c>
      <c r="B76" s="7" t="s">
        <v>132</v>
      </c>
      <c r="C76" s="7">
        <v>73.9</v>
      </c>
      <c r="D76" s="7">
        <f t="shared" si="6"/>
        <v>36.95</v>
      </c>
      <c r="E76" s="7" t="s">
        <v>133</v>
      </c>
      <c r="F76" s="8">
        <v>45</v>
      </c>
      <c r="G76" s="8">
        <f t="shared" si="7"/>
        <v>6.75</v>
      </c>
      <c r="H76" s="8">
        <v>0</v>
      </c>
      <c r="I76" s="8">
        <f t="shared" si="8"/>
        <v>0</v>
      </c>
      <c r="J76" s="8" t="s">
        <v>134</v>
      </c>
      <c r="K76" s="14">
        <v>78.38</v>
      </c>
      <c r="L76" s="15">
        <v>0.9779</v>
      </c>
      <c r="M76" s="16">
        <f t="shared" si="9"/>
        <v>76.647802</v>
      </c>
      <c r="N76" s="16">
        <f t="shared" si="10"/>
        <v>15.3295604</v>
      </c>
      <c r="O76" s="16">
        <f t="shared" si="11"/>
        <v>59.0295604</v>
      </c>
    </row>
    <row r="77" ht="17.4" spans="1:15">
      <c r="A77" s="6" t="s">
        <v>13</v>
      </c>
      <c r="B77" s="7" t="s">
        <v>175</v>
      </c>
      <c r="C77" s="7">
        <v>63.8</v>
      </c>
      <c r="D77" s="7">
        <f t="shared" si="6"/>
        <v>31.9</v>
      </c>
      <c r="E77" s="7" t="s">
        <v>164</v>
      </c>
      <c r="F77" s="8">
        <v>65</v>
      </c>
      <c r="G77" s="8">
        <f t="shared" si="7"/>
        <v>9.75</v>
      </c>
      <c r="H77" s="8">
        <v>0</v>
      </c>
      <c r="I77" s="8">
        <f t="shared" si="8"/>
        <v>0</v>
      </c>
      <c r="J77" s="8" t="s">
        <v>154</v>
      </c>
      <c r="K77" s="14">
        <v>73.66</v>
      </c>
      <c r="L77" s="17">
        <v>1.0256</v>
      </c>
      <c r="M77" s="16">
        <f t="shared" si="9"/>
        <v>75.545696</v>
      </c>
      <c r="N77" s="16">
        <f t="shared" si="10"/>
        <v>15.1091392</v>
      </c>
      <c r="O77" s="16">
        <f t="shared" si="11"/>
        <v>56.7591392</v>
      </c>
    </row>
    <row r="78" ht="17.4" spans="1:15">
      <c r="A78" s="6" t="s">
        <v>13</v>
      </c>
      <c r="B78" s="7" t="s">
        <v>170</v>
      </c>
      <c r="C78" s="7">
        <v>64.7</v>
      </c>
      <c r="D78" s="7">
        <f t="shared" si="6"/>
        <v>32.35</v>
      </c>
      <c r="E78" s="7" t="s">
        <v>171</v>
      </c>
      <c r="F78" s="8">
        <v>65</v>
      </c>
      <c r="G78" s="8">
        <f t="shared" si="7"/>
        <v>9.75</v>
      </c>
      <c r="H78" s="8">
        <v>0</v>
      </c>
      <c r="I78" s="8">
        <f t="shared" si="8"/>
        <v>0</v>
      </c>
      <c r="J78" s="8" t="s">
        <v>172</v>
      </c>
      <c r="K78" s="14">
        <v>71.62</v>
      </c>
      <c r="L78" s="15">
        <v>0.9984</v>
      </c>
      <c r="M78" s="16">
        <f t="shared" si="9"/>
        <v>71.505408</v>
      </c>
      <c r="N78" s="16">
        <f t="shared" si="10"/>
        <v>14.3010816</v>
      </c>
      <c r="O78" s="16">
        <f t="shared" si="11"/>
        <v>56.4010816</v>
      </c>
    </row>
    <row r="79" ht="17.4" spans="1:15">
      <c r="A79" s="6" t="s">
        <v>13</v>
      </c>
      <c r="B79" s="7" t="s">
        <v>176</v>
      </c>
      <c r="C79" s="7">
        <v>63.8</v>
      </c>
      <c r="D79" s="7">
        <f t="shared" si="6"/>
        <v>31.9</v>
      </c>
      <c r="E79" s="7" t="s">
        <v>134</v>
      </c>
      <c r="F79" s="8">
        <v>55</v>
      </c>
      <c r="G79" s="8">
        <f t="shared" si="7"/>
        <v>8.25</v>
      </c>
      <c r="H79" s="8">
        <v>0</v>
      </c>
      <c r="I79" s="8">
        <f t="shared" si="8"/>
        <v>0</v>
      </c>
      <c r="J79" s="8" t="s">
        <v>59</v>
      </c>
      <c r="K79" s="14">
        <v>82.16</v>
      </c>
      <c r="L79" s="15">
        <v>0.9779</v>
      </c>
      <c r="M79" s="16">
        <f t="shared" si="9"/>
        <v>80.344264</v>
      </c>
      <c r="N79" s="16">
        <f t="shared" si="10"/>
        <v>16.0688528</v>
      </c>
      <c r="O79" s="16">
        <f t="shared" si="11"/>
        <v>56.2188528</v>
      </c>
    </row>
    <row r="80" ht="17.4" spans="1:15">
      <c r="A80" s="6" t="s">
        <v>13</v>
      </c>
      <c r="B80" s="7" t="s">
        <v>178</v>
      </c>
      <c r="C80" s="7">
        <v>60.9</v>
      </c>
      <c r="D80" s="7">
        <f t="shared" si="6"/>
        <v>30.45</v>
      </c>
      <c r="E80" s="7" t="s">
        <v>138</v>
      </c>
      <c r="F80" s="8">
        <v>50</v>
      </c>
      <c r="G80" s="8">
        <f t="shared" si="7"/>
        <v>7.5</v>
      </c>
      <c r="H80" s="8">
        <v>0</v>
      </c>
      <c r="I80" s="8">
        <f t="shared" si="8"/>
        <v>0</v>
      </c>
      <c r="J80" s="8" t="s">
        <v>179</v>
      </c>
      <c r="K80" s="14">
        <v>76.44</v>
      </c>
      <c r="L80" s="15">
        <v>0.9984</v>
      </c>
      <c r="M80" s="16">
        <f t="shared" si="9"/>
        <v>76.317696</v>
      </c>
      <c r="N80" s="16">
        <f t="shared" si="10"/>
        <v>15.2635392</v>
      </c>
      <c r="O80" s="16">
        <f t="shared" si="11"/>
        <v>53.2135392</v>
      </c>
    </row>
    <row r="81" ht="17.4" spans="1:15">
      <c r="A81" s="6" t="s">
        <v>13</v>
      </c>
      <c r="B81" s="7" t="s">
        <v>149</v>
      </c>
      <c r="C81" s="7">
        <v>71.5</v>
      </c>
      <c r="D81" s="7">
        <f t="shared" si="6"/>
        <v>35.75</v>
      </c>
      <c r="E81" s="7" t="s">
        <v>150</v>
      </c>
      <c r="F81" s="8">
        <v>0</v>
      </c>
      <c r="G81" s="8">
        <f t="shared" si="7"/>
        <v>0</v>
      </c>
      <c r="H81" s="8">
        <v>0</v>
      </c>
      <c r="I81" s="8">
        <f t="shared" si="8"/>
        <v>0</v>
      </c>
      <c r="J81" s="8" t="s">
        <v>141</v>
      </c>
      <c r="K81" s="14">
        <v>73.64</v>
      </c>
      <c r="L81" s="17">
        <v>1.0256</v>
      </c>
      <c r="M81" s="16">
        <f t="shared" si="9"/>
        <v>75.525184</v>
      </c>
      <c r="N81" s="16">
        <f t="shared" si="10"/>
        <v>15.1050368</v>
      </c>
      <c r="O81" s="16">
        <f t="shared" si="11"/>
        <v>50.8550368</v>
      </c>
    </row>
    <row r="82" s="1" customFormat="1" ht="17.4" spans="1:15">
      <c r="A82" s="6" t="s">
        <v>13</v>
      </c>
      <c r="B82" s="7" t="s">
        <v>112</v>
      </c>
      <c r="C82" s="7">
        <v>76.4</v>
      </c>
      <c r="D82" s="7">
        <f t="shared" si="6"/>
        <v>38.2</v>
      </c>
      <c r="E82" s="8" t="s">
        <v>207</v>
      </c>
      <c r="F82" s="8"/>
      <c r="G82" s="8"/>
      <c r="H82" s="8"/>
      <c r="I82" s="8"/>
      <c r="J82" s="8"/>
      <c r="K82" s="14"/>
      <c r="L82" s="17"/>
      <c r="M82" s="16"/>
      <c r="N82" s="16"/>
      <c r="O82" s="16"/>
    </row>
    <row r="83" s="2" customFormat="1" ht="23" customHeight="1" spans="1:15">
      <c r="A83" s="9" t="s">
        <v>13</v>
      </c>
      <c r="B83" s="7" t="s">
        <v>165</v>
      </c>
      <c r="C83" s="7">
        <v>66.6</v>
      </c>
      <c r="D83" s="7">
        <f t="shared" si="6"/>
        <v>33.3</v>
      </c>
      <c r="E83" s="7" t="s">
        <v>81</v>
      </c>
      <c r="F83" s="8">
        <v>50</v>
      </c>
      <c r="G83" s="8">
        <f>F83*0.15</f>
        <v>7.5</v>
      </c>
      <c r="H83" s="8">
        <v>0</v>
      </c>
      <c r="I83" s="8">
        <f>H83*0.15</f>
        <v>0</v>
      </c>
      <c r="J83" s="8" t="s">
        <v>113</v>
      </c>
      <c r="K83" s="18"/>
      <c r="L83" s="19"/>
      <c r="M83" s="19"/>
      <c r="N83" s="19"/>
      <c r="O83" s="19"/>
    </row>
    <row r="84" ht="17.4" spans="1:15">
      <c r="A84" s="9" t="s">
        <v>180</v>
      </c>
      <c r="B84" s="7" t="s">
        <v>192</v>
      </c>
      <c r="C84" s="7">
        <v>83.2</v>
      </c>
      <c r="D84" s="7">
        <f t="shared" ref="D84:D94" si="12">C84*0.5</f>
        <v>41.6</v>
      </c>
      <c r="E84" s="7" t="s">
        <v>191</v>
      </c>
      <c r="F84" s="8">
        <v>90</v>
      </c>
      <c r="G84" s="8">
        <f t="shared" ref="G84:G94" si="13">F84*0.15</f>
        <v>13.5</v>
      </c>
      <c r="H84" s="8">
        <v>75</v>
      </c>
      <c r="I84" s="8">
        <f t="shared" ref="I84:I94" si="14">H84*0.15</f>
        <v>11.25</v>
      </c>
      <c r="J84" s="8" t="s">
        <v>182</v>
      </c>
      <c r="K84" s="18">
        <v>80.2</v>
      </c>
      <c r="L84" s="20"/>
      <c r="M84" s="16"/>
      <c r="N84" s="16">
        <f>K84*0.2</f>
        <v>16.04</v>
      </c>
      <c r="O84" s="16">
        <f t="shared" ref="O84:O93" si="15">D84+G84+I84+N84</f>
        <v>82.39</v>
      </c>
    </row>
    <row r="85" ht="17.4" spans="1:15">
      <c r="A85" s="9" t="s">
        <v>180</v>
      </c>
      <c r="B85" s="7" t="s">
        <v>196</v>
      </c>
      <c r="C85" s="7">
        <v>80.7</v>
      </c>
      <c r="D85" s="7">
        <f t="shared" si="12"/>
        <v>40.35</v>
      </c>
      <c r="E85" s="7" t="s">
        <v>197</v>
      </c>
      <c r="F85" s="8">
        <v>85</v>
      </c>
      <c r="G85" s="8">
        <f t="shared" si="13"/>
        <v>12.75</v>
      </c>
      <c r="H85" s="8">
        <v>75</v>
      </c>
      <c r="I85" s="8">
        <f t="shared" si="14"/>
        <v>11.25</v>
      </c>
      <c r="J85" s="8" t="s">
        <v>197</v>
      </c>
      <c r="K85" s="18">
        <v>75.7</v>
      </c>
      <c r="L85" s="20"/>
      <c r="M85" s="16"/>
      <c r="N85" s="16">
        <f t="shared" ref="N85:N93" si="16">K85*0.2</f>
        <v>15.14</v>
      </c>
      <c r="O85" s="16">
        <f t="shared" si="15"/>
        <v>79.49</v>
      </c>
    </row>
    <row r="86" ht="17.4" spans="1:15">
      <c r="A86" s="9" t="s">
        <v>180</v>
      </c>
      <c r="B86" s="7" t="s">
        <v>181</v>
      </c>
      <c r="C86" s="7">
        <v>86.4</v>
      </c>
      <c r="D86" s="7">
        <f t="shared" si="12"/>
        <v>43.2</v>
      </c>
      <c r="E86" s="7" t="s">
        <v>182</v>
      </c>
      <c r="F86" s="8">
        <v>80</v>
      </c>
      <c r="G86" s="8">
        <f t="shared" si="13"/>
        <v>12</v>
      </c>
      <c r="H86" s="8">
        <v>50</v>
      </c>
      <c r="I86" s="8">
        <f t="shared" si="14"/>
        <v>7.5</v>
      </c>
      <c r="J86" s="8" t="s">
        <v>183</v>
      </c>
      <c r="K86" s="18">
        <v>79.42</v>
      </c>
      <c r="L86" s="20"/>
      <c r="M86" s="16"/>
      <c r="N86" s="16">
        <f t="shared" si="16"/>
        <v>15.884</v>
      </c>
      <c r="O86" s="16">
        <f t="shared" si="15"/>
        <v>78.584</v>
      </c>
    </row>
    <row r="87" ht="17.4" spans="1:15">
      <c r="A87" s="9" t="s">
        <v>180</v>
      </c>
      <c r="B87" s="7" t="s">
        <v>189</v>
      </c>
      <c r="C87" s="7">
        <v>84</v>
      </c>
      <c r="D87" s="7">
        <f t="shared" si="12"/>
        <v>42</v>
      </c>
      <c r="E87" s="7" t="s">
        <v>190</v>
      </c>
      <c r="F87" s="8">
        <v>80</v>
      </c>
      <c r="G87" s="8">
        <f t="shared" si="13"/>
        <v>12</v>
      </c>
      <c r="H87" s="8">
        <v>35</v>
      </c>
      <c r="I87" s="8">
        <f t="shared" si="14"/>
        <v>5.25</v>
      </c>
      <c r="J87" s="8" t="s">
        <v>191</v>
      </c>
      <c r="K87" s="18">
        <v>82.7</v>
      </c>
      <c r="L87" s="20"/>
      <c r="M87" s="16"/>
      <c r="N87" s="16">
        <f t="shared" si="16"/>
        <v>16.54</v>
      </c>
      <c r="O87" s="16">
        <f t="shared" si="15"/>
        <v>75.79</v>
      </c>
    </row>
    <row r="88" ht="17.4" spans="1:15">
      <c r="A88" s="9" t="s">
        <v>180</v>
      </c>
      <c r="B88" s="7" t="s">
        <v>198</v>
      </c>
      <c r="C88" s="7">
        <v>78.4</v>
      </c>
      <c r="D88" s="7">
        <f t="shared" si="12"/>
        <v>39.2</v>
      </c>
      <c r="E88" s="7" t="s">
        <v>186</v>
      </c>
      <c r="F88" s="8">
        <v>65</v>
      </c>
      <c r="G88" s="8">
        <f t="shared" si="13"/>
        <v>9.75</v>
      </c>
      <c r="H88" s="8">
        <v>65</v>
      </c>
      <c r="I88" s="8">
        <f t="shared" si="14"/>
        <v>9.75</v>
      </c>
      <c r="J88" s="8" t="s">
        <v>199</v>
      </c>
      <c r="K88" s="18">
        <v>80.54</v>
      </c>
      <c r="L88" s="20"/>
      <c r="M88" s="16"/>
      <c r="N88" s="16">
        <f t="shared" si="16"/>
        <v>16.108</v>
      </c>
      <c r="O88" s="16">
        <f t="shared" si="15"/>
        <v>74.808</v>
      </c>
    </row>
    <row r="89" ht="17.4" spans="1:15">
      <c r="A89" s="9" t="s">
        <v>180</v>
      </c>
      <c r="B89" s="7" t="s">
        <v>194</v>
      </c>
      <c r="C89" s="7">
        <v>81.8</v>
      </c>
      <c r="D89" s="7">
        <f t="shared" si="12"/>
        <v>40.9</v>
      </c>
      <c r="E89" s="7" t="s">
        <v>195</v>
      </c>
      <c r="F89" s="8">
        <v>65</v>
      </c>
      <c r="G89" s="8">
        <f t="shared" si="13"/>
        <v>9.75</v>
      </c>
      <c r="H89" s="8">
        <v>45</v>
      </c>
      <c r="I89" s="8">
        <f t="shared" si="14"/>
        <v>6.75</v>
      </c>
      <c r="J89" s="8" t="s">
        <v>195</v>
      </c>
      <c r="K89" s="18">
        <v>84.34</v>
      </c>
      <c r="L89" s="20"/>
      <c r="M89" s="16"/>
      <c r="N89" s="16">
        <f t="shared" si="16"/>
        <v>16.868</v>
      </c>
      <c r="O89" s="16">
        <f t="shared" si="15"/>
        <v>74.268</v>
      </c>
    </row>
    <row r="90" ht="17.4" spans="1:15">
      <c r="A90" s="9" t="s">
        <v>180</v>
      </c>
      <c r="B90" s="7" t="s">
        <v>187</v>
      </c>
      <c r="C90" s="7">
        <v>84.3</v>
      </c>
      <c r="D90" s="7">
        <f t="shared" si="12"/>
        <v>42.15</v>
      </c>
      <c r="E90" s="7" t="s">
        <v>188</v>
      </c>
      <c r="F90" s="8">
        <v>65</v>
      </c>
      <c r="G90" s="8">
        <f t="shared" si="13"/>
        <v>9.75</v>
      </c>
      <c r="H90" s="8">
        <v>0</v>
      </c>
      <c r="I90" s="8">
        <f t="shared" si="14"/>
        <v>0</v>
      </c>
      <c r="J90" s="8" t="s">
        <v>188</v>
      </c>
      <c r="K90" s="18">
        <v>82.52</v>
      </c>
      <c r="L90" s="20"/>
      <c r="M90" s="16"/>
      <c r="N90" s="16">
        <f t="shared" si="16"/>
        <v>16.504</v>
      </c>
      <c r="O90" s="16">
        <f t="shared" si="15"/>
        <v>68.404</v>
      </c>
    </row>
    <row r="91" ht="17.4" spans="1:15">
      <c r="A91" s="9" t="s">
        <v>180</v>
      </c>
      <c r="B91" s="7" t="s">
        <v>193</v>
      </c>
      <c r="C91" s="7">
        <v>82.8</v>
      </c>
      <c r="D91" s="7">
        <f t="shared" si="12"/>
        <v>41.4</v>
      </c>
      <c r="E91" s="7" t="s">
        <v>183</v>
      </c>
      <c r="F91" s="8">
        <v>65</v>
      </c>
      <c r="G91" s="8">
        <f t="shared" si="13"/>
        <v>9.75</v>
      </c>
      <c r="H91" s="8">
        <v>0</v>
      </c>
      <c r="I91" s="8">
        <f t="shared" si="14"/>
        <v>0</v>
      </c>
      <c r="J91" s="8" t="s">
        <v>190</v>
      </c>
      <c r="K91" s="18">
        <v>83.48</v>
      </c>
      <c r="L91" s="20"/>
      <c r="M91" s="16"/>
      <c r="N91" s="16">
        <f t="shared" si="16"/>
        <v>16.696</v>
      </c>
      <c r="O91" s="16">
        <f t="shared" si="15"/>
        <v>67.846</v>
      </c>
    </row>
    <row r="92" ht="17.4" spans="1:15">
      <c r="A92" s="9" t="s">
        <v>180</v>
      </c>
      <c r="B92" s="7" t="s">
        <v>200</v>
      </c>
      <c r="C92" s="7">
        <v>77.2</v>
      </c>
      <c r="D92" s="7">
        <f t="shared" si="12"/>
        <v>38.6</v>
      </c>
      <c r="E92" s="7" t="s">
        <v>199</v>
      </c>
      <c r="F92" s="8">
        <v>85</v>
      </c>
      <c r="G92" s="8">
        <f t="shared" si="13"/>
        <v>12.75</v>
      </c>
      <c r="H92" s="8">
        <v>0</v>
      </c>
      <c r="I92" s="8">
        <f t="shared" si="14"/>
        <v>0</v>
      </c>
      <c r="J92" s="8" t="s">
        <v>185</v>
      </c>
      <c r="K92" s="18">
        <v>82.42</v>
      </c>
      <c r="L92" s="20"/>
      <c r="M92" s="16"/>
      <c r="N92" s="16">
        <f t="shared" si="16"/>
        <v>16.484</v>
      </c>
      <c r="O92" s="16">
        <f t="shared" si="15"/>
        <v>67.834</v>
      </c>
    </row>
    <row r="93" ht="17.4" spans="1:15">
      <c r="A93" s="9" t="s">
        <v>180</v>
      </c>
      <c r="B93" s="7" t="s">
        <v>184</v>
      </c>
      <c r="C93" s="7">
        <v>86.1</v>
      </c>
      <c r="D93" s="7">
        <f t="shared" si="12"/>
        <v>43.05</v>
      </c>
      <c r="E93" s="7" t="s">
        <v>185</v>
      </c>
      <c r="F93" s="8">
        <v>0</v>
      </c>
      <c r="G93" s="8">
        <f t="shared" si="13"/>
        <v>0</v>
      </c>
      <c r="H93" s="8">
        <v>0</v>
      </c>
      <c r="I93" s="8">
        <f t="shared" si="14"/>
        <v>0</v>
      </c>
      <c r="J93" s="8" t="s">
        <v>186</v>
      </c>
      <c r="K93" s="18">
        <v>81.34</v>
      </c>
      <c r="L93" s="20"/>
      <c r="M93" s="16"/>
      <c r="N93" s="16">
        <f t="shared" si="16"/>
        <v>16.268</v>
      </c>
      <c r="O93" s="16">
        <f t="shared" si="15"/>
        <v>59.318</v>
      </c>
    </row>
  </sheetData>
  <sortState ref="A1:O80">
    <sortCondition ref="O1" descending="1"/>
  </sortState>
  <mergeCells count="1">
    <mergeCell ref="A1:O1"/>
  </mergeCells>
  <pageMargins left="0.156944444444444" right="0.0388888888888889" top="0.511805555555556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第一面试</vt:lpstr>
      <vt:lpstr>第二面试</vt:lpstr>
      <vt:lpstr>第三面试</vt:lpstr>
      <vt:lpstr>1</vt:lpstr>
      <vt:lpstr>2</vt:lpstr>
      <vt:lpstr>3</vt:lpstr>
      <vt:lpstr>4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fy</cp:lastModifiedBy>
  <dcterms:created xsi:type="dcterms:W3CDTF">2022-09-26T08:36:00Z</dcterms:created>
  <dcterms:modified xsi:type="dcterms:W3CDTF">2022-09-28T03:34:08Z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2712A6BC71E24F6596BEFFC558F9986F</vt:lpwstr>
  </property>
  <property fmtid="{D5CDD505-2E9C-101B-9397-08002B2CF9AE}" pid="3" name="KSOProductBuildVer">
    <vt:lpwstr>2052-11.1.0.12358</vt:lpwstr>
  </property>
</Properties>
</file>