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data_2022-09-13" sheetId="1" r:id="rId1"/>
  </sheets>
  <definedNames>
    <definedName name="_xlnm._FilterDatabase" localSheetId="0" hidden="1">'data_2022-09-13'!$A$2:$D$343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<sst xmlns="http://schemas.openxmlformats.org/spreadsheetml/2006/main" count="536" uniqueCount="9">
  <si>
    <t>南阳市城乡一体化示范区
2022年招聘劳务派遣人员笔试成绩</t>
  </si>
  <si>
    <t>职位代码</t>
  </si>
  <si>
    <t>准考证号</t>
  </si>
  <si>
    <t>考试成绩</t>
  </si>
  <si>
    <t>备注</t>
  </si>
  <si>
    <t>01-基层财政所岗(南阳市城乡一体化示范区)</t>
  </si>
  <si>
    <t>缺考</t>
  </si>
  <si>
    <t>02-基层国土资源所岗(南阳市城乡一体化示范区)</t>
  </si>
  <si>
    <t>03-行政大厅窗口服务岗(南阳市城乡一体化示范区)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</si>
</sst>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3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44.75390625" style="2" customWidth="1"/>
    <col min="2" max="2" width="17.25390625" style="2" customWidth="1"/>
    <col min="3" max="3" width="13.625" style="2" customWidth="1"/>
    <col min="4" max="4" width="9.00390625" style="2" customWidth="1"/>
  </cols>
  <sheetData>
    <row r="1" spans="1:4" ht="54" customHeight="1">
      <c r="A1" s="3" t="s">
        <v>0</v>
      </c>
      <c r="B1" s="4"/>
      <c r="C1" s="4"/>
      <c r="D1" s="4"/>
    </row>
    <row r="2" spans="1:4" s="1" customFormat="1" ht="19.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s="1" customFormat="1" ht="19.5" customHeight="1">
      <c r="A3" s="5" t="s">
        <v>5</v>
      </c>
      <c r="B3" s="5" t="str">
        <f>"202209180101"</f>
        <v>202209180101</v>
      </c>
      <c r="C3" s="7">
        <v>0</v>
      </c>
      <c r="D3" s="8" t="s">
        <v>6</v>
      </c>
    </row>
    <row r="4" spans="1:4" s="1" customFormat="1" ht="19.5" customHeight="1">
      <c r="A4" s="5" t="s">
        <v>5</v>
      </c>
      <c r="B4" s="5" t="str">
        <f>"202209180102"</f>
        <v>202209180102</v>
      </c>
      <c r="C4" s="7">
        <v>0</v>
      </c>
      <c r="D4" s="8" t="s">
        <v>6</v>
      </c>
    </row>
    <row r="5" spans="1:4" s="1" customFormat="1" ht="19.5" customHeight="1">
      <c r="A5" s="5" t="s">
        <v>5</v>
      </c>
      <c r="B5" s="5" t="str">
        <f>"202209180103"</f>
        <v>202209180103</v>
      </c>
      <c r="C5" s="7">
        <v>49.5</v>
      </c>
      <c r="D5" s="8"/>
    </row>
    <row r="6" spans="1:4" s="1" customFormat="1" ht="19.5" customHeight="1">
      <c r="A6" s="5" t="s">
        <v>5</v>
      </c>
      <c r="B6" s="5" t="str">
        <f>"202209180104"</f>
        <v>202209180104</v>
      </c>
      <c r="C6" s="7">
        <v>52</v>
      </c>
      <c r="D6" s="8"/>
    </row>
    <row r="7" spans="1:4" s="1" customFormat="1" ht="19.5" customHeight="1">
      <c r="A7" s="5" t="s">
        <v>5</v>
      </c>
      <c r="B7" s="5" t="str">
        <f>"202209180105"</f>
        <v>202209180105</v>
      </c>
      <c r="C7" s="7">
        <v>0</v>
      </c>
      <c r="D7" s="8" t="s">
        <v>6</v>
      </c>
    </row>
    <row r="8" spans="1:4" s="1" customFormat="1" ht="19.5" customHeight="1">
      <c r="A8" s="5" t="s">
        <v>5</v>
      </c>
      <c r="B8" s="5" t="str">
        <f>"202209180106"</f>
        <v>202209180106</v>
      </c>
      <c r="C8" s="7">
        <v>63.5</v>
      </c>
      <c r="D8" s="8"/>
    </row>
    <row r="9" spans="1:4" s="1" customFormat="1" ht="19.5" customHeight="1">
      <c r="A9" s="5" t="s">
        <v>5</v>
      </c>
      <c r="B9" s="5" t="str">
        <f>"202209180107"</f>
        <v>202209180107</v>
      </c>
      <c r="C9" s="7">
        <v>53</v>
      </c>
      <c r="D9" s="8"/>
    </row>
    <row r="10" spans="1:4" s="1" customFormat="1" ht="19.5" customHeight="1">
      <c r="A10" s="5" t="s">
        <v>5</v>
      </c>
      <c r="B10" s="5" t="str">
        <f>"202209180108"</f>
        <v>202209180108</v>
      </c>
      <c r="C10" s="7">
        <v>0</v>
      </c>
      <c r="D10" s="8" t="s">
        <v>6</v>
      </c>
    </row>
    <row r="11" spans="1:4" s="1" customFormat="1" ht="19.5" customHeight="1">
      <c r="A11" s="5" t="s">
        <v>5</v>
      </c>
      <c r="B11" s="5" t="str">
        <f>"202209180109"</f>
        <v>202209180109</v>
      </c>
      <c r="C11" s="7">
        <v>42.5</v>
      </c>
      <c r="D11" s="8"/>
    </row>
    <row r="12" spans="1:4" s="1" customFormat="1" ht="19.5" customHeight="1">
      <c r="A12" s="5" t="s">
        <v>5</v>
      </c>
      <c r="B12" s="5" t="str">
        <f>"202209180110"</f>
        <v>202209180110</v>
      </c>
      <c r="C12" s="7">
        <v>0</v>
      </c>
      <c r="D12" s="8" t="s">
        <v>6</v>
      </c>
    </row>
    <row r="13" spans="1:4" s="1" customFormat="1" ht="19.5" customHeight="1">
      <c r="A13" s="5" t="s">
        <v>5</v>
      </c>
      <c r="B13" s="5" t="str">
        <f>"202209180111"</f>
        <v>202209180111</v>
      </c>
      <c r="C13" s="7">
        <v>0</v>
      </c>
      <c r="D13" s="8" t="s">
        <v>6</v>
      </c>
    </row>
    <row r="14" spans="1:4" s="1" customFormat="1" ht="19.5" customHeight="1">
      <c r="A14" s="5" t="s">
        <v>5</v>
      </c>
      <c r="B14" s="5" t="str">
        <f>"202209180112"</f>
        <v>202209180112</v>
      </c>
      <c r="C14" s="7">
        <v>0</v>
      </c>
      <c r="D14" s="8" t="s">
        <v>6</v>
      </c>
    </row>
    <row r="15" spans="1:4" s="1" customFormat="1" ht="19.5" customHeight="1">
      <c r="A15" s="5" t="s">
        <v>5</v>
      </c>
      <c r="B15" s="5" t="str">
        <f>"202209180113"</f>
        <v>202209180113</v>
      </c>
      <c r="C15" s="7">
        <v>50.5</v>
      </c>
      <c r="D15" s="8"/>
    </row>
    <row r="16" spans="1:4" s="1" customFormat="1" ht="19.5" customHeight="1">
      <c r="A16" s="5" t="s">
        <v>5</v>
      </c>
      <c r="B16" s="5" t="str">
        <f>"202209180114"</f>
        <v>202209180114</v>
      </c>
      <c r="C16" s="7">
        <v>51</v>
      </c>
      <c r="D16" s="8"/>
    </row>
    <row r="17" spans="1:4" s="1" customFormat="1" ht="19.5" customHeight="1">
      <c r="A17" s="5" t="s">
        <v>5</v>
      </c>
      <c r="B17" s="5" t="str">
        <f>"202209180115"</f>
        <v>202209180115</v>
      </c>
      <c r="C17" s="7">
        <v>0</v>
      </c>
      <c r="D17" s="8" t="s">
        <v>6</v>
      </c>
    </row>
    <row r="18" spans="1:4" s="1" customFormat="1" ht="19.5" customHeight="1">
      <c r="A18" s="5" t="s">
        <v>5</v>
      </c>
      <c r="B18" s="5" t="str">
        <f>"202209180116"</f>
        <v>202209180116</v>
      </c>
      <c r="C18" s="7">
        <v>59</v>
      </c>
      <c r="D18" s="8"/>
    </row>
    <row r="19" spans="1:4" s="1" customFormat="1" ht="19.5" customHeight="1">
      <c r="A19" s="5" t="s">
        <v>5</v>
      </c>
      <c r="B19" s="5" t="str">
        <f>"202209180117"</f>
        <v>202209180117</v>
      </c>
      <c r="C19" s="7">
        <v>0</v>
      </c>
      <c r="D19" s="8" t="s">
        <v>6</v>
      </c>
    </row>
    <row r="20" spans="1:4" s="1" customFormat="1" ht="19.5" customHeight="1">
      <c r="A20" s="5" t="s">
        <v>5</v>
      </c>
      <c r="B20" s="5" t="str">
        <f>"202209180118"</f>
        <v>202209180118</v>
      </c>
      <c r="C20" s="7">
        <v>56</v>
      </c>
      <c r="D20" s="8"/>
    </row>
    <row r="21" spans="1:4" s="1" customFormat="1" ht="19.5" customHeight="1">
      <c r="A21" s="5" t="s">
        <v>5</v>
      </c>
      <c r="B21" s="5" t="str">
        <f>"202209180119"</f>
        <v>202209180119</v>
      </c>
      <c r="C21" s="7">
        <v>48.5</v>
      </c>
      <c r="D21" s="8"/>
    </row>
    <row r="22" spans="1:4" s="1" customFormat="1" ht="19.5" customHeight="1">
      <c r="A22" s="5" t="s">
        <v>5</v>
      </c>
      <c r="B22" s="5" t="str">
        <f>"202209180120"</f>
        <v>202209180120</v>
      </c>
      <c r="C22" s="7">
        <v>0</v>
      </c>
      <c r="D22" s="8" t="s">
        <v>6</v>
      </c>
    </row>
    <row r="23" spans="1:4" s="1" customFormat="1" ht="19.5" customHeight="1">
      <c r="A23" s="5" t="s">
        <v>5</v>
      </c>
      <c r="B23" s="5" t="str">
        <f>"202209180121"</f>
        <v>202209180121</v>
      </c>
      <c r="C23" s="7">
        <v>54</v>
      </c>
      <c r="D23" s="8"/>
    </row>
    <row r="24" spans="1:4" s="1" customFormat="1" ht="19.5" customHeight="1">
      <c r="A24" s="5" t="s">
        <v>5</v>
      </c>
      <c r="B24" s="5" t="str">
        <f>"202209180122"</f>
        <v>202209180122</v>
      </c>
      <c r="C24" s="7">
        <v>35</v>
      </c>
      <c r="D24" s="8"/>
    </row>
    <row r="25" spans="1:4" s="1" customFormat="1" ht="19.5" customHeight="1">
      <c r="A25" s="5" t="s">
        <v>5</v>
      </c>
      <c r="B25" s="5" t="str">
        <f>"202209180123"</f>
        <v>202209180123</v>
      </c>
      <c r="C25" s="7">
        <v>0</v>
      </c>
      <c r="D25" s="8" t="s">
        <v>6</v>
      </c>
    </row>
    <row r="26" spans="1:4" s="1" customFormat="1" ht="19.5" customHeight="1">
      <c r="A26" s="5" t="s">
        <v>5</v>
      </c>
      <c r="B26" s="5" t="str">
        <f>"202209180124"</f>
        <v>202209180124</v>
      </c>
      <c r="C26" s="7">
        <v>0</v>
      </c>
      <c r="D26" s="8" t="s">
        <v>6</v>
      </c>
    </row>
    <row r="27" spans="1:4" s="1" customFormat="1" ht="19.5" customHeight="1">
      <c r="A27" s="5" t="s">
        <v>5</v>
      </c>
      <c r="B27" s="5" t="str">
        <f>"202209180125"</f>
        <v>202209180125</v>
      </c>
      <c r="C27" s="7">
        <v>0</v>
      </c>
      <c r="D27" s="8" t="s">
        <v>6</v>
      </c>
    </row>
    <row r="28" spans="1:4" s="1" customFormat="1" ht="19.5" customHeight="1">
      <c r="A28" s="5" t="s">
        <v>5</v>
      </c>
      <c r="B28" s="5" t="str">
        <f>"202209180126"</f>
        <v>202209180126</v>
      </c>
      <c r="C28" s="7">
        <v>61.5</v>
      </c>
      <c r="D28" s="8"/>
    </row>
    <row r="29" spans="1:4" s="1" customFormat="1" ht="19.5" customHeight="1">
      <c r="A29" s="5" t="s">
        <v>5</v>
      </c>
      <c r="B29" s="5" t="str">
        <f>"202209180127"</f>
        <v>202209180127</v>
      </c>
      <c r="C29" s="7">
        <v>0</v>
      </c>
      <c r="D29" s="8" t="s">
        <v>6</v>
      </c>
    </row>
    <row r="30" spans="1:4" s="1" customFormat="1" ht="19.5" customHeight="1">
      <c r="A30" s="5" t="s">
        <v>5</v>
      </c>
      <c r="B30" s="5" t="str">
        <f>"202209180128"</f>
        <v>202209180128</v>
      </c>
      <c r="C30" s="7">
        <v>0</v>
      </c>
      <c r="D30" s="8" t="s">
        <v>6</v>
      </c>
    </row>
    <row r="31" spans="1:4" s="1" customFormat="1" ht="19.5" customHeight="1">
      <c r="A31" s="5" t="s">
        <v>5</v>
      </c>
      <c r="B31" s="5" t="str">
        <f>"202209180129"</f>
        <v>202209180129</v>
      </c>
      <c r="C31" s="7">
        <v>0</v>
      </c>
      <c r="D31" s="8" t="s">
        <v>6</v>
      </c>
    </row>
    <row r="32" spans="1:4" s="1" customFormat="1" ht="19.5" customHeight="1">
      <c r="A32" s="5" t="s">
        <v>5</v>
      </c>
      <c r="B32" s="5" t="str">
        <f>"202209180130"</f>
        <v>202209180130</v>
      </c>
      <c r="C32" s="7">
        <v>0</v>
      </c>
      <c r="D32" s="8" t="s">
        <v>6</v>
      </c>
    </row>
    <row r="33" spans="1:4" s="1" customFormat="1" ht="19.5" customHeight="1">
      <c r="A33" s="5" t="s">
        <v>5</v>
      </c>
      <c r="B33" s="5" t="str">
        <f>"202209180201"</f>
        <v>202209180201</v>
      </c>
      <c r="C33" s="7">
        <v>0</v>
      </c>
      <c r="D33" s="8" t="s">
        <v>6</v>
      </c>
    </row>
    <row r="34" spans="1:4" s="1" customFormat="1" ht="19.5" customHeight="1">
      <c r="A34" s="5" t="s">
        <v>5</v>
      </c>
      <c r="B34" s="5" t="str">
        <f>"202209180202"</f>
        <v>202209180202</v>
      </c>
      <c r="C34" s="7">
        <v>0</v>
      </c>
      <c r="D34" s="8" t="s">
        <v>6</v>
      </c>
    </row>
    <row r="35" spans="1:4" s="1" customFormat="1" ht="19.5" customHeight="1">
      <c r="A35" s="5" t="s">
        <v>5</v>
      </c>
      <c r="B35" s="5" t="str">
        <f>"202209180203"</f>
        <v>202209180203</v>
      </c>
      <c r="C35" s="7">
        <v>0</v>
      </c>
      <c r="D35" s="8" t="s">
        <v>6</v>
      </c>
    </row>
    <row r="36" spans="1:4" s="1" customFormat="1" ht="19.5" customHeight="1">
      <c r="A36" s="5" t="s">
        <v>5</v>
      </c>
      <c r="B36" s="5" t="str">
        <f>"202209180204"</f>
        <v>202209180204</v>
      </c>
      <c r="C36" s="7">
        <v>0</v>
      </c>
      <c r="D36" s="8" t="s">
        <v>6</v>
      </c>
    </row>
    <row r="37" spans="1:4" s="1" customFormat="1" ht="19.5" customHeight="1">
      <c r="A37" s="5" t="s">
        <v>5</v>
      </c>
      <c r="B37" s="5" t="str">
        <f>"202209180205"</f>
        <v>202209180205</v>
      </c>
      <c r="C37" s="7">
        <v>0</v>
      </c>
      <c r="D37" s="8" t="s">
        <v>6</v>
      </c>
    </row>
    <row r="38" spans="1:4" s="1" customFormat="1" ht="19.5" customHeight="1">
      <c r="A38" s="5" t="s">
        <v>5</v>
      </c>
      <c r="B38" s="5" t="str">
        <f>"202209180206"</f>
        <v>202209180206</v>
      </c>
      <c r="C38" s="7">
        <v>44.5</v>
      </c>
      <c r="D38" s="8"/>
    </row>
    <row r="39" spans="1:4" s="1" customFormat="1" ht="19.5" customHeight="1">
      <c r="A39" s="5" t="s">
        <v>5</v>
      </c>
      <c r="B39" s="5" t="str">
        <f>"202209180207"</f>
        <v>202209180207</v>
      </c>
      <c r="C39" s="7">
        <v>0</v>
      </c>
      <c r="D39" s="8" t="s">
        <v>6</v>
      </c>
    </row>
    <row r="40" spans="1:4" s="1" customFormat="1" ht="19.5" customHeight="1">
      <c r="A40" s="5" t="s">
        <v>5</v>
      </c>
      <c r="B40" s="5" t="str">
        <f>"202209180208"</f>
        <v>202209180208</v>
      </c>
      <c r="C40" s="7">
        <v>0</v>
      </c>
      <c r="D40" s="8" t="s">
        <v>6</v>
      </c>
    </row>
    <row r="41" spans="1:4" s="1" customFormat="1" ht="19.5" customHeight="1">
      <c r="A41" s="5" t="s">
        <v>5</v>
      </c>
      <c r="B41" s="5" t="str">
        <f>"202209180209"</f>
        <v>202209180209</v>
      </c>
      <c r="C41" s="7">
        <v>48</v>
      </c>
      <c r="D41" s="8"/>
    </row>
    <row r="42" spans="1:4" s="1" customFormat="1" ht="19.5" customHeight="1">
      <c r="A42" s="5" t="s">
        <v>5</v>
      </c>
      <c r="B42" s="5" t="str">
        <f>"202209180210"</f>
        <v>202209180210</v>
      </c>
      <c r="C42" s="7">
        <v>0</v>
      </c>
      <c r="D42" s="8" t="s">
        <v>6</v>
      </c>
    </row>
    <row r="43" spans="1:4" s="1" customFormat="1" ht="19.5" customHeight="1">
      <c r="A43" s="5" t="s">
        <v>5</v>
      </c>
      <c r="B43" s="5" t="str">
        <f>"202209180211"</f>
        <v>202209180211</v>
      </c>
      <c r="C43" s="7">
        <v>62.5</v>
      </c>
      <c r="D43" s="8"/>
    </row>
    <row r="44" spans="1:4" s="1" customFormat="1" ht="19.5" customHeight="1">
      <c r="A44" s="5" t="s">
        <v>5</v>
      </c>
      <c r="B44" s="5" t="str">
        <f>"202209180212"</f>
        <v>202209180212</v>
      </c>
      <c r="C44" s="7">
        <v>0</v>
      </c>
      <c r="D44" s="8" t="s">
        <v>6</v>
      </c>
    </row>
    <row r="45" spans="1:4" s="1" customFormat="1" ht="19.5" customHeight="1">
      <c r="A45" s="5" t="s">
        <v>5</v>
      </c>
      <c r="B45" s="5" t="str">
        <f>"202209180213"</f>
        <v>202209180213</v>
      </c>
      <c r="C45" s="7">
        <v>0</v>
      </c>
      <c r="D45" s="8" t="s">
        <v>6</v>
      </c>
    </row>
    <row r="46" spans="1:4" s="1" customFormat="1" ht="19.5" customHeight="1">
      <c r="A46" s="5" t="s">
        <v>5</v>
      </c>
      <c r="B46" s="5" t="str">
        <f>"202209180214"</f>
        <v>202209180214</v>
      </c>
      <c r="C46" s="7">
        <v>0</v>
      </c>
      <c r="D46" s="8" t="s">
        <v>6</v>
      </c>
    </row>
    <row r="47" spans="1:4" s="1" customFormat="1" ht="19.5" customHeight="1">
      <c r="A47" s="5" t="s">
        <v>5</v>
      </c>
      <c r="B47" s="5" t="str">
        <f>"202209180215"</f>
        <v>202209180215</v>
      </c>
      <c r="C47" s="7">
        <v>0</v>
      </c>
      <c r="D47" s="8" t="s">
        <v>6</v>
      </c>
    </row>
    <row r="48" spans="1:4" s="1" customFormat="1" ht="19.5" customHeight="1">
      <c r="A48" s="5" t="s">
        <v>5</v>
      </c>
      <c r="B48" s="5" t="str">
        <f>"202209180216"</f>
        <v>202209180216</v>
      </c>
      <c r="C48" s="7">
        <v>65</v>
      </c>
      <c r="D48" s="8"/>
    </row>
    <row r="49" spans="1:4" s="1" customFormat="1" ht="19.5" customHeight="1">
      <c r="A49" s="5" t="s">
        <v>5</v>
      </c>
      <c r="B49" s="5" t="str">
        <f>"202209180217"</f>
        <v>202209180217</v>
      </c>
      <c r="C49" s="7">
        <v>0</v>
      </c>
      <c r="D49" s="8" t="s">
        <v>6</v>
      </c>
    </row>
    <row r="50" spans="1:4" s="1" customFormat="1" ht="19.5" customHeight="1">
      <c r="A50" s="5" t="s">
        <v>5</v>
      </c>
      <c r="B50" s="5" t="str">
        <f>"202209180218"</f>
        <v>202209180218</v>
      </c>
      <c r="C50" s="7">
        <v>0</v>
      </c>
      <c r="D50" s="8" t="s">
        <v>6</v>
      </c>
    </row>
    <row r="51" spans="1:4" s="1" customFormat="1" ht="19.5" customHeight="1">
      <c r="A51" s="5" t="s">
        <v>5</v>
      </c>
      <c r="B51" s="5" t="str">
        <f>"202209180219"</f>
        <v>202209180219</v>
      </c>
      <c r="C51" s="7">
        <v>0</v>
      </c>
      <c r="D51" s="8" t="s">
        <v>6</v>
      </c>
    </row>
    <row r="52" spans="1:4" s="1" customFormat="1" ht="19.5" customHeight="1">
      <c r="A52" s="5" t="s">
        <v>5</v>
      </c>
      <c r="B52" s="5" t="str">
        <f>"202209180220"</f>
        <v>202209180220</v>
      </c>
      <c r="C52" s="7">
        <v>50.5</v>
      </c>
      <c r="D52" s="8"/>
    </row>
    <row r="53" spans="1:4" s="1" customFormat="1" ht="19.5" customHeight="1">
      <c r="A53" s="5" t="s">
        <v>5</v>
      </c>
      <c r="B53" s="5" t="str">
        <f>"202209180221"</f>
        <v>202209180221</v>
      </c>
      <c r="C53" s="7">
        <v>53</v>
      </c>
      <c r="D53" s="8"/>
    </row>
    <row r="54" spans="1:4" s="1" customFormat="1" ht="19.5" customHeight="1">
      <c r="A54" s="5" t="s">
        <v>5</v>
      </c>
      <c r="B54" s="5" t="str">
        <f>"202209180222"</f>
        <v>202209180222</v>
      </c>
      <c r="C54" s="7">
        <v>50.5</v>
      </c>
      <c r="D54" s="8"/>
    </row>
    <row r="55" spans="1:4" s="1" customFormat="1" ht="19.5" customHeight="1">
      <c r="A55" s="5" t="s">
        <v>5</v>
      </c>
      <c r="B55" s="5" t="str">
        <f>"202209180223"</f>
        <v>202209180223</v>
      </c>
      <c r="C55" s="7">
        <v>0</v>
      </c>
      <c r="D55" s="8" t="s">
        <v>6</v>
      </c>
    </row>
    <row r="56" spans="1:4" s="1" customFormat="1" ht="19.5" customHeight="1">
      <c r="A56" s="5" t="s">
        <v>5</v>
      </c>
      <c r="B56" s="5" t="str">
        <f>"202209180224"</f>
        <v>202209180224</v>
      </c>
      <c r="C56" s="7">
        <v>0</v>
      </c>
      <c r="D56" s="8" t="s">
        <v>6</v>
      </c>
    </row>
    <row r="57" spans="1:4" s="1" customFormat="1" ht="19.5" customHeight="1">
      <c r="A57" s="5" t="s">
        <v>5</v>
      </c>
      <c r="B57" s="5" t="str">
        <f>"202209180225"</f>
        <v>202209180225</v>
      </c>
      <c r="C57" s="7">
        <v>57</v>
      </c>
      <c r="D57" s="8"/>
    </row>
    <row r="58" spans="1:4" s="1" customFormat="1" ht="19.5" customHeight="1">
      <c r="A58" s="5" t="s">
        <v>5</v>
      </c>
      <c r="B58" s="5" t="str">
        <f>"202209180226"</f>
        <v>202209180226</v>
      </c>
      <c r="C58" s="7">
        <v>0</v>
      </c>
      <c r="D58" s="8" t="s">
        <v>6</v>
      </c>
    </row>
    <row r="59" spans="1:4" s="1" customFormat="1" ht="19.5" customHeight="1">
      <c r="A59" s="5" t="s">
        <v>5</v>
      </c>
      <c r="B59" s="5" t="str">
        <f>"202209180227"</f>
        <v>202209180227</v>
      </c>
      <c r="C59" s="7">
        <v>0</v>
      </c>
      <c r="D59" s="8" t="s">
        <v>6</v>
      </c>
    </row>
    <row r="60" spans="1:4" s="1" customFormat="1" ht="19.5" customHeight="1">
      <c r="A60" s="5" t="s">
        <v>5</v>
      </c>
      <c r="B60" s="5" t="str">
        <f>"202209180228"</f>
        <v>202209180228</v>
      </c>
      <c r="C60" s="7">
        <v>52.5</v>
      </c>
      <c r="D60" s="8"/>
    </row>
    <row r="61" spans="1:4" s="1" customFormat="1" ht="19.5" customHeight="1">
      <c r="A61" s="5" t="s">
        <v>5</v>
      </c>
      <c r="B61" s="5" t="str">
        <f>"202209180229"</f>
        <v>202209180229</v>
      </c>
      <c r="C61" s="7">
        <v>0</v>
      </c>
      <c r="D61" s="8" t="s">
        <v>6</v>
      </c>
    </row>
    <row r="62" spans="1:4" s="1" customFormat="1" ht="19.5" customHeight="1">
      <c r="A62" s="5" t="s">
        <v>5</v>
      </c>
      <c r="B62" s="5" t="str">
        <f>"202209180230"</f>
        <v>202209180230</v>
      </c>
      <c r="C62" s="7">
        <v>0</v>
      </c>
      <c r="D62" s="8" t="s">
        <v>6</v>
      </c>
    </row>
    <row r="63" spans="1:4" s="1" customFormat="1" ht="19.5" customHeight="1">
      <c r="A63" s="5" t="s">
        <v>5</v>
      </c>
      <c r="B63" s="5" t="str">
        <f>"202209180301"</f>
        <v>202209180301</v>
      </c>
      <c r="C63" s="7">
        <v>0</v>
      </c>
      <c r="D63" s="8" t="s">
        <v>6</v>
      </c>
    </row>
    <row r="64" spans="1:4" s="1" customFormat="1" ht="19.5" customHeight="1">
      <c r="A64" s="5" t="s">
        <v>5</v>
      </c>
      <c r="B64" s="5" t="str">
        <f>"202209180302"</f>
        <v>202209180302</v>
      </c>
      <c r="C64" s="7">
        <v>58</v>
      </c>
      <c r="D64" s="8"/>
    </row>
    <row r="65" spans="1:4" s="1" customFormat="1" ht="19.5" customHeight="1">
      <c r="A65" s="5" t="s">
        <v>5</v>
      </c>
      <c r="B65" s="5" t="str">
        <f>"202209180303"</f>
        <v>202209180303</v>
      </c>
      <c r="C65" s="7">
        <v>51.5</v>
      </c>
      <c r="D65" s="8"/>
    </row>
    <row r="66" spans="1:4" s="1" customFormat="1" ht="19.5" customHeight="1">
      <c r="A66" s="5" t="s">
        <v>5</v>
      </c>
      <c r="B66" s="5" t="str">
        <f>"202209180304"</f>
        <v>202209180304</v>
      </c>
      <c r="C66" s="7">
        <v>0</v>
      </c>
      <c r="D66" s="8" t="s">
        <v>6</v>
      </c>
    </row>
    <row r="67" spans="1:4" s="1" customFormat="1" ht="19.5" customHeight="1">
      <c r="A67" s="5" t="s">
        <v>5</v>
      </c>
      <c r="B67" s="5" t="str">
        <f>"202209180305"</f>
        <v>202209180305</v>
      </c>
      <c r="C67" s="7">
        <v>0</v>
      </c>
      <c r="D67" s="8" t="s">
        <v>6</v>
      </c>
    </row>
    <row r="68" spans="1:4" s="1" customFormat="1" ht="19.5" customHeight="1">
      <c r="A68" s="5" t="s">
        <v>5</v>
      </c>
      <c r="B68" s="5" t="str">
        <f>"202209180306"</f>
        <v>202209180306</v>
      </c>
      <c r="C68" s="7">
        <v>0</v>
      </c>
      <c r="D68" s="8" t="s">
        <v>6</v>
      </c>
    </row>
    <row r="69" spans="1:4" s="1" customFormat="1" ht="19.5" customHeight="1">
      <c r="A69" s="5" t="s">
        <v>5</v>
      </c>
      <c r="B69" s="5" t="str">
        <f>"202209180307"</f>
        <v>202209180307</v>
      </c>
      <c r="C69" s="7">
        <v>46.5</v>
      </c>
      <c r="D69" s="8"/>
    </row>
    <row r="70" spans="1:4" s="1" customFormat="1" ht="19.5" customHeight="1">
      <c r="A70" s="5" t="s">
        <v>5</v>
      </c>
      <c r="B70" s="5" t="str">
        <f>"202209180308"</f>
        <v>202209180308</v>
      </c>
      <c r="C70" s="7">
        <v>0</v>
      </c>
      <c r="D70" s="8" t="s">
        <v>6</v>
      </c>
    </row>
    <row r="71" spans="1:4" s="1" customFormat="1" ht="19.5" customHeight="1">
      <c r="A71" s="5" t="s">
        <v>5</v>
      </c>
      <c r="B71" s="5" t="str">
        <f>"202209180309"</f>
        <v>202209180309</v>
      </c>
      <c r="C71" s="7">
        <v>0</v>
      </c>
      <c r="D71" s="8" t="s">
        <v>6</v>
      </c>
    </row>
    <row r="72" spans="1:4" s="1" customFormat="1" ht="19.5" customHeight="1">
      <c r="A72" s="5" t="s">
        <v>5</v>
      </c>
      <c r="B72" s="5" t="str">
        <f>"202209180310"</f>
        <v>202209180310</v>
      </c>
      <c r="C72" s="7">
        <v>0</v>
      </c>
      <c r="D72" s="8" t="s">
        <v>6</v>
      </c>
    </row>
    <row r="73" spans="1:4" s="1" customFormat="1" ht="19.5" customHeight="1">
      <c r="A73" s="5" t="s">
        <v>5</v>
      </c>
      <c r="B73" s="5" t="str">
        <f>"202209180311"</f>
        <v>202209180311</v>
      </c>
      <c r="C73" s="7">
        <v>57.5</v>
      </c>
      <c r="D73" s="8"/>
    </row>
    <row r="74" spans="1:4" s="1" customFormat="1" ht="19.5" customHeight="1">
      <c r="A74" s="5" t="s">
        <v>5</v>
      </c>
      <c r="B74" s="5" t="str">
        <f>"202209180312"</f>
        <v>202209180312</v>
      </c>
      <c r="C74" s="7">
        <v>61</v>
      </c>
      <c r="D74" s="8"/>
    </row>
    <row r="75" spans="1:4" s="1" customFormat="1" ht="19.5" customHeight="1">
      <c r="A75" s="5" t="s">
        <v>5</v>
      </c>
      <c r="B75" s="5" t="str">
        <f>"202209180313"</f>
        <v>202209180313</v>
      </c>
      <c r="C75" s="7">
        <v>48</v>
      </c>
      <c r="D75" s="8"/>
    </row>
    <row r="76" spans="1:4" s="1" customFormat="1" ht="19.5" customHeight="1">
      <c r="A76" s="5" t="s">
        <v>5</v>
      </c>
      <c r="B76" s="5" t="str">
        <f>"202209180314"</f>
        <v>202209180314</v>
      </c>
      <c r="C76" s="7">
        <v>0</v>
      </c>
      <c r="D76" s="8" t="s">
        <v>6</v>
      </c>
    </row>
    <row r="77" spans="1:4" s="1" customFormat="1" ht="19.5" customHeight="1">
      <c r="A77" s="5" t="s">
        <v>5</v>
      </c>
      <c r="B77" s="5" t="str">
        <f>"202209180315"</f>
        <v>202209180315</v>
      </c>
      <c r="C77" s="7">
        <v>0</v>
      </c>
      <c r="D77" s="8" t="s">
        <v>6</v>
      </c>
    </row>
    <row r="78" spans="1:4" s="1" customFormat="1" ht="19.5" customHeight="1">
      <c r="A78" s="5" t="s">
        <v>5</v>
      </c>
      <c r="B78" s="5" t="str">
        <f>"202209180316"</f>
        <v>202209180316</v>
      </c>
      <c r="C78" s="7">
        <v>0</v>
      </c>
      <c r="D78" s="8" t="s">
        <v>6</v>
      </c>
    </row>
    <row r="79" spans="1:4" s="1" customFormat="1" ht="19.5" customHeight="1">
      <c r="A79" s="5" t="s">
        <v>5</v>
      </c>
      <c r="B79" s="5" t="str">
        <f>"202209180317"</f>
        <v>202209180317</v>
      </c>
      <c r="C79" s="7">
        <v>58.5</v>
      </c>
      <c r="D79" s="8"/>
    </row>
    <row r="80" spans="1:4" s="1" customFormat="1" ht="19.5" customHeight="1">
      <c r="A80" s="5" t="s">
        <v>5</v>
      </c>
      <c r="B80" s="5" t="str">
        <f>"202209180318"</f>
        <v>202209180318</v>
      </c>
      <c r="C80" s="7">
        <v>52.5</v>
      </c>
      <c r="D80" s="8"/>
    </row>
    <row r="81" spans="1:4" s="1" customFormat="1" ht="19.5" customHeight="1">
      <c r="A81" s="5" t="s">
        <v>5</v>
      </c>
      <c r="B81" s="5" t="str">
        <f>"202209180319"</f>
        <v>202209180319</v>
      </c>
      <c r="C81" s="7">
        <v>57</v>
      </c>
      <c r="D81" s="8"/>
    </row>
    <row r="82" spans="1:4" s="1" customFormat="1" ht="19.5" customHeight="1">
      <c r="A82" s="5" t="s">
        <v>5</v>
      </c>
      <c r="B82" s="5" t="str">
        <f>"202209180320"</f>
        <v>202209180320</v>
      </c>
      <c r="C82" s="7">
        <v>0</v>
      </c>
      <c r="D82" s="8" t="s">
        <v>6</v>
      </c>
    </row>
    <row r="83" spans="1:4" s="1" customFormat="1" ht="19.5" customHeight="1">
      <c r="A83" s="5" t="s">
        <v>5</v>
      </c>
      <c r="B83" s="5" t="str">
        <f>"202209180321"</f>
        <v>202209180321</v>
      </c>
      <c r="C83" s="7">
        <v>0</v>
      </c>
      <c r="D83" s="8" t="s">
        <v>6</v>
      </c>
    </row>
    <row r="84" spans="1:4" s="1" customFormat="1" ht="19.5" customHeight="1">
      <c r="A84" s="5" t="s">
        <v>5</v>
      </c>
      <c r="B84" s="5" t="str">
        <f>"202209180322"</f>
        <v>202209180322</v>
      </c>
      <c r="C84" s="7">
        <v>45</v>
      </c>
      <c r="D84" s="8"/>
    </row>
    <row r="85" spans="1:4" s="1" customFormat="1" ht="19.5" customHeight="1">
      <c r="A85" s="5" t="s">
        <v>5</v>
      </c>
      <c r="B85" s="5" t="str">
        <f>"202209180323"</f>
        <v>202209180323</v>
      </c>
      <c r="C85" s="7">
        <v>38</v>
      </c>
      <c r="D85" s="8"/>
    </row>
    <row r="86" spans="1:4" s="1" customFormat="1" ht="19.5" customHeight="1">
      <c r="A86" s="5" t="s">
        <v>5</v>
      </c>
      <c r="B86" s="5" t="str">
        <f>"202209180324"</f>
        <v>202209180324</v>
      </c>
      <c r="C86" s="7">
        <v>61.5</v>
      </c>
      <c r="D86" s="8"/>
    </row>
    <row r="87" spans="1:4" s="1" customFormat="1" ht="19.5" customHeight="1">
      <c r="A87" s="5" t="s">
        <v>5</v>
      </c>
      <c r="B87" s="5" t="str">
        <f>"202209180325"</f>
        <v>202209180325</v>
      </c>
      <c r="C87" s="7">
        <v>58</v>
      </c>
      <c r="D87" s="8"/>
    </row>
    <row r="88" spans="1:4" s="1" customFormat="1" ht="19.5" customHeight="1">
      <c r="A88" s="5" t="s">
        <v>5</v>
      </c>
      <c r="B88" s="5" t="str">
        <f>"202209180326"</f>
        <v>202209180326</v>
      </c>
      <c r="C88" s="7">
        <v>0</v>
      </c>
      <c r="D88" s="8" t="s">
        <v>6</v>
      </c>
    </row>
    <row r="89" spans="1:4" s="1" customFormat="1" ht="19.5" customHeight="1">
      <c r="A89" s="5" t="s">
        <v>7</v>
      </c>
      <c r="B89" s="5" t="str">
        <f>"202209180327"</f>
        <v>202209180327</v>
      </c>
      <c r="C89" s="7">
        <v>0</v>
      </c>
      <c r="D89" s="8" t="s">
        <v>6</v>
      </c>
    </row>
    <row r="90" spans="1:4" s="1" customFormat="1" ht="19.5" customHeight="1">
      <c r="A90" s="5" t="s">
        <v>7</v>
      </c>
      <c r="B90" s="5" t="str">
        <f>"202209180328"</f>
        <v>202209180328</v>
      </c>
      <c r="C90" s="7">
        <v>0</v>
      </c>
      <c r="D90" s="8" t="s">
        <v>6</v>
      </c>
    </row>
    <row r="91" spans="1:4" s="1" customFormat="1" ht="19.5" customHeight="1">
      <c r="A91" s="5" t="s">
        <v>7</v>
      </c>
      <c r="B91" s="5" t="str">
        <f>"202209180329"</f>
        <v>202209180329</v>
      </c>
      <c r="C91" s="7">
        <v>42</v>
      </c>
      <c r="D91" s="8"/>
    </row>
    <row r="92" spans="1:4" s="1" customFormat="1" ht="19.5" customHeight="1">
      <c r="A92" s="5" t="s">
        <v>7</v>
      </c>
      <c r="B92" s="5" t="str">
        <f>"202209180330"</f>
        <v>202209180330</v>
      </c>
      <c r="C92" s="7">
        <v>41.5</v>
      </c>
      <c r="D92" s="8"/>
    </row>
    <row r="93" spans="1:4" s="1" customFormat="1" ht="19.5" customHeight="1">
      <c r="A93" s="5" t="s">
        <v>7</v>
      </c>
      <c r="B93" s="5" t="str">
        <f>"202209180401"</f>
        <v>202209180401</v>
      </c>
      <c r="C93" s="7">
        <v>60</v>
      </c>
      <c r="D93" s="8"/>
    </row>
    <row r="94" spans="1:4" s="1" customFormat="1" ht="19.5" customHeight="1">
      <c r="A94" s="5" t="s">
        <v>7</v>
      </c>
      <c r="B94" s="5" t="str">
        <f>"202209180402"</f>
        <v>202209180402</v>
      </c>
      <c r="C94" s="7">
        <v>0</v>
      </c>
      <c r="D94" s="8" t="s">
        <v>6</v>
      </c>
    </row>
    <row r="95" spans="1:4" s="1" customFormat="1" ht="19.5" customHeight="1">
      <c r="A95" s="5" t="s">
        <v>7</v>
      </c>
      <c r="B95" s="5" t="str">
        <f>"202209180403"</f>
        <v>202209180403</v>
      </c>
      <c r="C95" s="7">
        <v>0</v>
      </c>
      <c r="D95" s="8" t="s">
        <v>6</v>
      </c>
    </row>
    <row r="96" spans="1:4" s="1" customFormat="1" ht="19.5" customHeight="1">
      <c r="A96" s="5" t="s">
        <v>7</v>
      </c>
      <c r="B96" s="5" t="str">
        <f>"202209180404"</f>
        <v>202209180404</v>
      </c>
      <c r="C96" s="7">
        <v>63.5</v>
      </c>
      <c r="D96" s="8"/>
    </row>
    <row r="97" spans="1:4" s="1" customFormat="1" ht="19.5" customHeight="1">
      <c r="A97" s="5" t="s">
        <v>7</v>
      </c>
      <c r="B97" s="5" t="str">
        <f>"202209180405"</f>
        <v>202209180405</v>
      </c>
      <c r="C97" s="7">
        <v>0</v>
      </c>
      <c r="D97" s="8" t="s">
        <v>6</v>
      </c>
    </row>
    <row r="98" spans="1:4" s="1" customFormat="1" ht="19.5" customHeight="1">
      <c r="A98" s="5" t="s">
        <v>7</v>
      </c>
      <c r="B98" s="5" t="str">
        <f>"202209180406"</f>
        <v>202209180406</v>
      </c>
      <c r="C98" s="7">
        <v>44.5</v>
      </c>
      <c r="D98" s="8"/>
    </row>
    <row r="99" spans="1:4" s="1" customFormat="1" ht="19.5" customHeight="1">
      <c r="A99" s="5" t="s">
        <v>7</v>
      </c>
      <c r="B99" s="5" t="str">
        <f>"202209180407"</f>
        <v>202209180407</v>
      </c>
      <c r="C99" s="7">
        <v>0</v>
      </c>
      <c r="D99" s="8" t="s">
        <v>6</v>
      </c>
    </row>
    <row r="100" spans="1:4" s="1" customFormat="1" ht="19.5" customHeight="1">
      <c r="A100" s="5" t="s">
        <v>7</v>
      </c>
      <c r="B100" s="5" t="str">
        <f>"202209180408"</f>
        <v>202209180408</v>
      </c>
      <c r="C100" s="7">
        <v>0</v>
      </c>
      <c r="D100" s="8" t="s">
        <v>6</v>
      </c>
    </row>
    <row r="101" spans="1:4" s="1" customFormat="1" ht="19.5" customHeight="1">
      <c r="A101" s="5" t="s">
        <v>7</v>
      </c>
      <c r="B101" s="5" t="str">
        <f>"202209180409"</f>
        <v>202209180409</v>
      </c>
      <c r="C101" s="7">
        <v>43.5</v>
      </c>
      <c r="D101" s="8"/>
    </row>
    <row r="102" spans="1:4" s="1" customFormat="1" ht="19.5" customHeight="1">
      <c r="A102" s="5" t="s">
        <v>7</v>
      </c>
      <c r="B102" s="5" t="str">
        <f>"202209180410"</f>
        <v>202209180410</v>
      </c>
      <c r="C102" s="7">
        <v>0</v>
      </c>
      <c r="D102" s="8" t="s">
        <v>6</v>
      </c>
    </row>
    <row r="103" spans="1:4" s="1" customFormat="1" ht="19.5" customHeight="1">
      <c r="A103" s="5" t="s">
        <v>7</v>
      </c>
      <c r="B103" s="5" t="str">
        <f>"202209180411"</f>
        <v>202209180411</v>
      </c>
      <c r="C103" s="7">
        <v>0</v>
      </c>
      <c r="D103" s="8" t="s">
        <v>6</v>
      </c>
    </row>
    <row r="104" spans="1:4" s="1" customFormat="1" ht="19.5" customHeight="1">
      <c r="A104" s="5" t="s">
        <v>7</v>
      </c>
      <c r="B104" s="5" t="str">
        <f>"202209180412"</f>
        <v>202209180412</v>
      </c>
      <c r="C104" s="7">
        <v>54.5</v>
      </c>
      <c r="D104" s="8"/>
    </row>
    <row r="105" spans="1:4" s="1" customFormat="1" ht="19.5" customHeight="1">
      <c r="A105" s="5" t="s">
        <v>7</v>
      </c>
      <c r="B105" s="5" t="str">
        <f>"202209180413"</f>
        <v>202209180413</v>
      </c>
      <c r="C105" s="7">
        <v>48</v>
      </c>
      <c r="D105" s="8"/>
    </row>
    <row r="106" spans="1:4" s="1" customFormat="1" ht="19.5" customHeight="1">
      <c r="A106" s="5" t="s">
        <v>7</v>
      </c>
      <c r="B106" s="5" t="str">
        <f>"202209180414"</f>
        <v>202209180414</v>
      </c>
      <c r="C106" s="7">
        <v>59</v>
      </c>
      <c r="D106" s="8"/>
    </row>
    <row r="107" spans="1:4" s="1" customFormat="1" ht="19.5" customHeight="1">
      <c r="A107" s="5" t="s">
        <v>7</v>
      </c>
      <c r="B107" s="5" t="str">
        <f>"202209180415"</f>
        <v>202209180415</v>
      </c>
      <c r="C107" s="7">
        <v>50.5</v>
      </c>
      <c r="D107" s="8"/>
    </row>
    <row r="108" spans="1:4" s="1" customFormat="1" ht="19.5" customHeight="1">
      <c r="A108" s="5" t="s">
        <v>7</v>
      </c>
      <c r="B108" s="5" t="str">
        <f>"202209180416"</f>
        <v>202209180416</v>
      </c>
      <c r="C108" s="7">
        <v>0</v>
      </c>
      <c r="D108" s="8" t="s">
        <v>6</v>
      </c>
    </row>
    <row r="109" spans="1:4" s="1" customFormat="1" ht="19.5" customHeight="1">
      <c r="A109" s="5" t="s">
        <v>7</v>
      </c>
      <c r="B109" s="5" t="str">
        <f>"202209180417"</f>
        <v>202209180417</v>
      </c>
      <c r="C109" s="7">
        <v>49</v>
      </c>
      <c r="D109" s="8"/>
    </row>
    <row r="110" spans="1:4" s="1" customFormat="1" ht="19.5" customHeight="1">
      <c r="A110" s="5" t="s">
        <v>7</v>
      </c>
      <c r="B110" s="5" t="str">
        <f>"202209180418"</f>
        <v>202209180418</v>
      </c>
      <c r="C110" s="7">
        <v>0</v>
      </c>
      <c r="D110" s="8" t="s">
        <v>6</v>
      </c>
    </row>
    <row r="111" spans="1:4" s="1" customFormat="1" ht="19.5" customHeight="1">
      <c r="A111" s="5" t="s">
        <v>7</v>
      </c>
      <c r="B111" s="5" t="str">
        <f>"202209180419"</f>
        <v>202209180419</v>
      </c>
      <c r="C111" s="7">
        <v>46.5</v>
      </c>
      <c r="D111" s="8"/>
    </row>
    <row r="112" spans="1:4" s="1" customFormat="1" ht="19.5" customHeight="1">
      <c r="A112" s="5" t="s">
        <v>7</v>
      </c>
      <c r="B112" s="5" t="str">
        <f>"202209180420"</f>
        <v>202209180420</v>
      </c>
      <c r="C112" s="7">
        <v>46</v>
      </c>
      <c r="D112" s="8"/>
    </row>
    <row r="113" spans="1:4" s="1" customFormat="1" ht="19.5" customHeight="1">
      <c r="A113" s="5" t="s">
        <v>7</v>
      </c>
      <c r="B113" s="5" t="str">
        <f>"202209180421"</f>
        <v>202209180421</v>
      </c>
      <c r="C113" s="7">
        <v>0</v>
      </c>
      <c r="D113" s="8" t="s">
        <v>6</v>
      </c>
    </row>
    <row r="114" spans="1:4" s="1" customFormat="1" ht="19.5" customHeight="1">
      <c r="A114" s="5" t="s">
        <v>7</v>
      </c>
      <c r="B114" s="5" t="str">
        <f>"202209180422"</f>
        <v>202209180422</v>
      </c>
      <c r="C114" s="7">
        <v>0</v>
      </c>
      <c r="D114" s="8" t="s">
        <v>6</v>
      </c>
    </row>
    <row r="115" spans="1:4" s="1" customFormat="1" ht="19.5" customHeight="1">
      <c r="A115" s="5" t="s">
        <v>7</v>
      </c>
      <c r="B115" s="5" t="str">
        <f>"202209180423"</f>
        <v>202209180423</v>
      </c>
      <c r="C115" s="7">
        <v>0</v>
      </c>
      <c r="D115" s="8" t="s">
        <v>6</v>
      </c>
    </row>
    <row r="116" spans="1:4" s="1" customFormat="1" ht="19.5" customHeight="1">
      <c r="A116" s="5" t="s">
        <v>7</v>
      </c>
      <c r="B116" s="5" t="str">
        <f>"202209180424"</f>
        <v>202209180424</v>
      </c>
      <c r="C116" s="7">
        <v>52.5</v>
      </c>
      <c r="D116" s="8"/>
    </row>
    <row r="117" spans="1:4" s="1" customFormat="1" ht="19.5" customHeight="1">
      <c r="A117" s="5" t="s">
        <v>7</v>
      </c>
      <c r="B117" s="5" t="str">
        <f>"202209180425"</f>
        <v>202209180425</v>
      </c>
      <c r="C117" s="7">
        <v>45.5</v>
      </c>
      <c r="D117" s="8"/>
    </row>
    <row r="118" spans="1:4" s="1" customFormat="1" ht="19.5" customHeight="1">
      <c r="A118" s="5" t="s">
        <v>7</v>
      </c>
      <c r="B118" s="5" t="str">
        <f>"202209180426"</f>
        <v>202209180426</v>
      </c>
      <c r="C118" s="7">
        <v>67.5</v>
      </c>
      <c r="D118" s="8"/>
    </row>
    <row r="119" spans="1:4" s="1" customFormat="1" ht="19.5" customHeight="1">
      <c r="A119" s="5" t="s">
        <v>7</v>
      </c>
      <c r="B119" s="5" t="str">
        <f>"202209180427"</f>
        <v>202209180427</v>
      </c>
      <c r="C119" s="7">
        <v>43</v>
      </c>
      <c r="D119" s="8"/>
    </row>
    <row r="120" spans="1:4" s="1" customFormat="1" ht="19.5" customHeight="1">
      <c r="A120" s="5" t="s">
        <v>7</v>
      </c>
      <c r="B120" s="5" t="str">
        <f>"202209180428"</f>
        <v>202209180428</v>
      </c>
      <c r="C120" s="7">
        <v>0</v>
      </c>
      <c r="D120" s="8" t="s">
        <v>6</v>
      </c>
    </row>
    <row r="121" spans="1:4" s="1" customFormat="1" ht="19.5" customHeight="1">
      <c r="A121" s="5" t="s">
        <v>7</v>
      </c>
      <c r="B121" s="5" t="str">
        <f>"202209180429"</f>
        <v>202209180429</v>
      </c>
      <c r="C121" s="7">
        <v>0</v>
      </c>
      <c r="D121" s="8" t="s">
        <v>6</v>
      </c>
    </row>
    <row r="122" spans="1:4" s="1" customFormat="1" ht="19.5" customHeight="1">
      <c r="A122" s="5" t="s">
        <v>7</v>
      </c>
      <c r="B122" s="5" t="str">
        <f>"202209180430"</f>
        <v>202209180430</v>
      </c>
      <c r="C122" s="7">
        <v>50</v>
      </c>
      <c r="D122" s="8"/>
    </row>
    <row r="123" spans="1:4" s="1" customFormat="1" ht="19.5" customHeight="1">
      <c r="A123" s="5" t="s">
        <v>7</v>
      </c>
      <c r="B123" s="5" t="str">
        <f>"202209180501"</f>
        <v>202209180501</v>
      </c>
      <c r="C123" s="7">
        <v>64.5</v>
      </c>
      <c r="D123" s="8"/>
    </row>
    <row r="124" spans="1:4" s="1" customFormat="1" ht="19.5" customHeight="1">
      <c r="A124" s="5" t="s">
        <v>7</v>
      </c>
      <c r="B124" s="5" t="str">
        <f>"202209180502"</f>
        <v>202209180502</v>
      </c>
      <c r="C124" s="7">
        <v>57.5</v>
      </c>
      <c r="D124" s="8"/>
    </row>
    <row r="125" spans="1:4" s="1" customFormat="1" ht="19.5" customHeight="1">
      <c r="A125" s="5" t="s">
        <v>7</v>
      </c>
      <c r="B125" s="5" t="str">
        <f>"202209180503"</f>
        <v>202209180503</v>
      </c>
      <c r="C125" s="7">
        <v>0</v>
      </c>
      <c r="D125" s="8" t="s">
        <v>6</v>
      </c>
    </row>
    <row r="126" spans="1:4" s="1" customFormat="1" ht="19.5" customHeight="1">
      <c r="A126" s="5" t="s">
        <v>7</v>
      </c>
      <c r="B126" s="5" t="str">
        <f>"202209180504"</f>
        <v>202209180504</v>
      </c>
      <c r="C126" s="7">
        <v>58</v>
      </c>
      <c r="D126" s="8"/>
    </row>
    <row r="127" spans="1:4" s="1" customFormat="1" ht="19.5" customHeight="1">
      <c r="A127" s="5" t="s">
        <v>7</v>
      </c>
      <c r="B127" s="5" t="str">
        <f>"202209180505"</f>
        <v>202209180505</v>
      </c>
      <c r="C127" s="7">
        <v>0</v>
      </c>
      <c r="D127" s="8" t="s">
        <v>6</v>
      </c>
    </row>
    <row r="128" spans="1:4" s="1" customFormat="1" ht="19.5" customHeight="1">
      <c r="A128" s="5" t="s">
        <v>7</v>
      </c>
      <c r="B128" s="5" t="str">
        <f>"202209180506"</f>
        <v>202209180506</v>
      </c>
      <c r="C128" s="7">
        <v>0</v>
      </c>
      <c r="D128" s="8" t="s">
        <v>6</v>
      </c>
    </row>
    <row r="129" spans="1:4" s="1" customFormat="1" ht="19.5" customHeight="1">
      <c r="A129" s="5" t="s">
        <v>7</v>
      </c>
      <c r="B129" s="5" t="str">
        <f>"202209180507"</f>
        <v>202209180507</v>
      </c>
      <c r="C129" s="7">
        <v>0</v>
      </c>
      <c r="D129" s="8" t="s">
        <v>6</v>
      </c>
    </row>
    <row r="130" spans="1:4" s="1" customFormat="1" ht="19.5" customHeight="1">
      <c r="A130" s="5" t="s">
        <v>7</v>
      </c>
      <c r="B130" s="5" t="str">
        <f>"202209180508"</f>
        <v>202209180508</v>
      </c>
      <c r="C130" s="7">
        <v>0</v>
      </c>
      <c r="D130" s="8" t="s">
        <v>6</v>
      </c>
    </row>
    <row r="131" spans="1:4" s="1" customFormat="1" ht="19.5" customHeight="1">
      <c r="A131" s="5" t="s">
        <v>7</v>
      </c>
      <c r="B131" s="5" t="str">
        <f>"202209180509"</f>
        <v>202209180509</v>
      </c>
      <c r="C131" s="7">
        <v>0</v>
      </c>
      <c r="D131" s="8" t="s">
        <v>6</v>
      </c>
    </row>
    <row r="132" spans="1:4" s="1" customFormat="1" ht="19.5" customHeight="1">
      <c r="A132" s="5" t="s">
        <v>7</v>
      </c>
      <c r="B132" s="5" t="str">
        <f>"202209180510"</f>
        <v>202209180510</v>
      </c>
      <c r="C132" s="7">
        <v>39</v>
      </c>
      <c r="D132" s="8"/>
    </row>
    <row r="133" spans="1:4" s="1" customFormat="1" ht="19.5" customHeight="1">
      <c r="A133" s="5" t="s">
        <v>7</v>
      </c>
      <c r="B133" s="5" t="str">
        <f>"202209180511"</f>
        <v>202209180511</v>
      </c>
      <c r="C133" s="7">
        <v>0</v>
      </c>
      <c r="D133" s="8" t="s">
        <v>6</v>
      </c>
    </row>
    <row r="134" spans="1:4" s="1" customFormat="1" ht="19.5" customHeight="1">
      <c r="A134" s="5" t="s">
        <v>7</v>
      </c>
      <c r="B134" s="5" t="str">
        <f>"202209180512"</f>
        <v>202209180512</v>
      </c>
      <c r="C134" s="7">
        <v>0</v>
      </c>
      <c r="D134" s="8" t="s">
        <v>6</v>
      </c>
    </row>
    <row r="135" spans="1:4" s="1" customFormat="1" ht="19.5" customHeight="1">
      <c r="A135" s="5" t="s">
        <v>7</v>
      </c>
      <c r="B135" s="5" t="str">
        <f>"202209180513"</f>
        <v>202209180513</v>
      </c>
      <c r="C135" s="7">
        <v>0</v>
      </c>
      <c r="D135" s="8" t="s">
        <v>6</v>
      </c>
    </row>
    <row r="136" spans="1:4" s="1" customFormat="1" ht="19.5" customHeight="1">
      <c r="A136" s="5" t="s">
        <v>7</v>
      </c>
      <c r="B136" s="5" t="str">
        <f>"202209180514"</f>
        <v>202209180514</v>
      </c>
      <c r="C136" s="7">
        <v>44.5</v>
      </c>
      <c r="D136" s="8"/>
    </row>
    <row r="137" spans="1:4" s="1" customFormat="1" ht="19.5" customHeight="1">
      <c r="A137" s="5" t="s">
        <v>7</v>
      </c>
      <c r="B137" s="5" t="str">
        <f>"202209180515"</f>
        <v>202209180515</v>
      </c>
      <c r="C137" s="7">
        <v>0</v>
      </c>
      <c r="D137" s="8" t="s">
        <v>6</v>
      </c>
    </row>
    <row r="138" spans="1:4" s="1" customFormat="1" ht="19.5" customHeight="1">
      <c r="A138" s="5" t="s">
        <v>7</v>
      </c>
      <c r="B138" s="5" t="str">
        <f>"202209180516"</f>
        <v>202209180516</v>
      </c>
      <c r="C138" s="7">
        <v>38.5</v>
      </c>
      <c r="D138" s="8"/>
    </row>
    <row r="139" spans="1:4" s="1" customFormat="1" ht="19.5" customHeight="1">
      <c r="A139" s="5" t="s">
        <v>7</v>
      </c>
      <c r="B139" s="5" t="str">
        <f>"202209180517"</f>
        <v>202209180517</v>
      </c>
      <c r="C139" s="7">
        <v>0</v>
      </c>
      <c r="D139" s="8" t="s">
        <v>6</v>
      </c>
    </row>
    <row r="140" spans="1:4" s="1" customFormat="1" ht="19.5" customHeight="1">
      <c r="A140" s="5" t="s">
        <v>7</v>
      </c>
      <c r="B140" s="5" t="str">
        <f>"202209180518"</f>
        <v>202209180518</v>
      </c>
      <c r="C140" s="7">
        <v>0</v>
      </c>
      <c r="D140" s="8" t="s">
        <v>6</v>
      </c>
    </row>
    <row r="141" spans="1:4" s="1" customFormat="1" ht="19.5" customHeight="1">
      <c r="A141" s="5" t="s">
        <v>7</v>
      </c>
      <c r="B141" s="5" t="str">
        <f>"202209180519"</f>
        <v>202209180519</v>
      </c>
      <c r="C141" s="7">
        <v>0</v>
      </c>
      <c r="D141" s="8" t="s">
        <v>6</v>
      </c>
    </row>
    <row r="142" spans="1:4" s="1" customFormat="1" ht="19.5" customHeight="1">
      <c r="A142" s="5" t="s">
        <v>7</v>
      </c>
      <c r="B142" s="5" t="str">
        <f>"202209180520"</f>
        <v>202209180520</v>
      </c>
      <c r="C142" s="7">
        <v>40</v>
      </c>
      <c r="D142" s="8"/>
    </row>
    <row r="143" spans="1:4" s="1" customFormat="1" ht="19.5" customHeight="1">
      <c r="A143" s="5" t="s">
        <v>7</v>
      </c>
      <c r="B143" s="5" t="str">
        <f>"202209180521"</f>
        <v>202209180521</v>
      </c>
      <c r="C143" s="7">
        <v>41</v>
      </c>
      <c r="D143" s="8"/>
    </row>
    <row r="144" spans="1:4" s="1" customFormat="1" ht="19.5" customHeight="1">
      <c r="A144" s="5" t="s">
        <v>7</v>
      </c>
      <c r="B144" s="5" t="str">
        <f>"202209180522"</f>
        <v>202209180522</v>
      </c>
      <c r="C144" s="7">
        <v>0</v>
      </c>
      <c r="D144" s="8" t="s">
        <v>6</v>
      </c>
    </row>
    <row r="145" spans="1:4" s="1" customFormat="1" ht="19.5" customHeight="1">
      <c r="A145" s="5" t="s">
        <v>7</v>
      </c>
      <c r="B145" s="5" t="str">
        <f>"202209180523"</f>
        <v>202209180523</v>
      </c>
      <c r="C145" s="7">
        <v>61.5</v>
      </c>
      <c r="D145" s="8"/>
    </row>
    <row r="146" spans="1:4" s="1" customFormat="1" ht="19.5" customHeight="1">
      <c r="A146" s="5" t="s">
        <v>7</v>
      </c>
      <c r="B146" s="5" t="str">
        <f>"202209180524"</f>
        <v>202209180524</v>
      </c>
      <c r="C146" s="7">
        <v>0</v>
      </c>
      <c r="D146" s="8" t="s">
        <v>6</v>
      </c>
    </row>
    <row r="147" spans="1:4" s="1" customFormat="1" ht="19.5" customHeight="1">
      <c r="A147" s="5" t="s">
        <v>7</v>
      </c>
      <c r="B147" s="5" t="str">
        <f>"202209180525"</f>
        <v>202209180525</v>
      </c>
      <c r="C147" s="7">
        <v>43</v>
      </c>
      <c r="D147" s="8"/>
    </row>
    <row r="148" spans="1:4" s="1" customFormat="1" ht="19.5" customHeight="1">
      <c r="A148" s="5" t="s">
        <v>7</v>
      </c>
      <c r="B148" s="5" t="str">
        <f>"202209180526"</f>
        <v>202209180526</v>
      </c>
      <c r="C148" s="7">
        <v>60.5</v>
      </c>
      <c r="D148" s="8"/>
    </row>
    <row r="149" spans="1:4" s="1" customFormat="1" ht="19.5" customHeight="1">
      <c r="A149" s="5" t="s">
        <v>7</v>
      </c>
      <c r="B149" s="5" t="str">
        <f>"202209180527"</f>
        <v>202209180527</v>
      </c>
      <c r="C149" s="7">
        <v>0</v>
      </c>
      <c r="D149" s="8" t="s">
        <v>6</v>
      </c>
    </row>
    <row r="150" spans="1:4" s="1" customFormat="1" ht="19.5" customHeight="1">
      <c r="A150" s="5" t="s">
        <v>7</v>
      </c>
      <c r="B150" s="5" t="str">
        <f>"202209180528"</f>
        <v>202209180528</v>
      </c>
      <c r="C150" s="7">
        <v>54.5</v>
      </c>
      <c r="D150" s="8"/>
    </row>
    <row r="151" spans="1:4" s="1" customFormat="1" ht="19.5" customHeight="1">
      <c r="A151" s="5" t="s">
        <v>7</v>
      </c>
      <c r="B151" s="5" t="str">
        <f>"202209180529"</f>
        <v>202209180529</v>
      </c>
      <c r="C151" s="7">
        <v>0</v>
      </c>
      <c r="D151" s="8" t="s">
        <v>6</v>
      </c>
    </row>
    <row r="152" spans="1:4" s="1" customFormat="1" ht="19.5" customHeight="1">
      <c r="A152" s="5" t="s">
        <v>7</v>
      </c>
      <c r="B152" s="5" t="str">
        <f>"202209180530"</f>
        <v>202209180530</v>
      </c>
      <c r="C152" s="7">
        <v>0</v>
      </c>
      <c r="D152" s="8" t="s">
        <v>6</v>
      </c>
    </row>
    <row r="153" spans="1:4" s="1" customFormat="1" ht="19.5" customHeight="1">
      <c r="A153" s="5" t="s">
        <v>7</v>
      </c>
      <c r="B153" s="5" t="str">
        <f>"202209180601"</f>
        <v>202209180601</v>
      </c>
      <c r="C153" s="7">
        <v>59.5</v>
      </c>
      <c r="D153" s="8"/>
    </row>
    <row r="154" spans="1:4" s="1" customFormat="1" ht="19.5" customHeight="1">
      <c r="A154" s="5" t="s">
        <v>7</v>
      </c>
      <c r="B154" s="5" t="str">
        <f>"202209180602"</f>
        <v>202209180602</v>
      </c>
      <c r="C154" s="7">
        <v>0</v>
      </c>
      <c r="D154" s="8" t="s">
        <v>6</v>
      </c>
    </row>
    <row r="155" spans="1:4" s="1" customFormat="1" ht="19.5" customHeight="1">
      <c r="A155" s="5" t="s">
        <v>7</v>
      </c>
      <c r="B155" s="5" t="str">
        <f>"202209180603"</f>
        <v>202209180603</v>
      </c>
      <c r="C155" s="7">
        <v>44.5</v>
      </c>
      <c r="D155" s="8"/>
    </row>
    <row r="156" spans="1:4" s="1" customFormat="1" ht="19.5" customHeight="1">
      <c r="A156" s="5" t="s">
        <v>7</v>
      </c>
      <c r="B156" s="5" t="str">
        <f>"202209180604"</f>
        <v>202209180604</v>
      </c>
      <c r="C156" s="7">
        <v>0</v>
      </c>
      <c r="D156" s="8" t="s">
        <v>6</v>
      </c>
    </row>
    <row r="157" spans="1:4" s="1" customFormat="1" ht="19.5" customHeight="1">
      <c r="A157" s="5" t="s">
        <v>7</v>
      </c>
      <c r="B157" s="5" t="str">
        <f>"202209180605"</f>
        <v>202209180605</v>
      </c>
      <c r="C157" s="7">
        <v>48</v>
      </c>
      <c r="D157" s="8"/>
    </row>
    <row r="158" spans="1:4" s="1" customFormat="1" ht="19.5" customHeight="1">
      <c r="A158" s="5" t="s">
        <v>7</v>
      </c>
      <c r="B158" s="5" t="str">
        <f>"202209180606"</f>
        <v>202209180606</v>
      </c>
      <c r="C158" s="7">
        <v>0</v>
      </c>
      <c r="D158" s="8" t="s">
        <v>6</v>
      </c>
    </row>
    <row r="159" spans="1:4" s="1" customFormat="1" ht="19.5" customHeight="1">
      <c r="A159" s="5" t="s">
        <v>7</v>
      </c>
      <c r="B159" s="5" t="str">
        <f>"202209180607"</f>
        <v>202209180607</v>
      </c>
      <c r="C159" s="7">
        <v>54.5</v>
      </c>
      <c r="D159" s="8"/>
    </row>
    <row r="160" spans="1:4" s="1" customFormat="1" ht="19.5" customHeight="1">
      <c r="A160" s="5" t="s">
        <v>7</v>
      </c>
      <c r="B160" s="5" t="str">
        <f>"202209180608"</f>
        <v>202209180608</v>
      </c>
      <c r="C160" s="7">
        <v>0</v>
      </c>
      <c r="D160" s="8" t="s">
        <v>6</v>
      </c>
    </row>
    <row r="161" spans="1:4" s="1" customFormat="1" ht="19.5" customHeight="1">
      <c r="A161" s="5" t="s">
        <v>7</v>
      </c>
      <c r="B161" s="5" t="str">
        <f>"202209180609"</f>
        <v>202209180609</v>
      </c>
      <c r="C161" s="7">
        <v>44</v>
      </c>
      <c r="D161" s="8"/>
    </row>
    <row r="162" spans="1:4" s="1" customFormat="1" ht="19.5" customHeight="1">
      <c r="A162" s="5" t="s">
        <v>7</v>
      </c>
      <c r="B162" s="5" t="str">
        <f>"202209180610"</f>
        <v>202209180610</v>
      </c>
      <c r="C162" s="7">
        <v>0</v>
      </c>
      <c r="D162" s="8" t="s">
        <v>6</v>
      </c>
    </row>
    <row r="163" spans="1:4" s="1" customFormat="1" ht="19.5" customHeight="1">
      <c r="A163" s="5" t="s">
        <v>7</v>
      </c>
      <c r="B163" s="5" t="str">
        <f>"202209180611"</f>
        <v>202209180611</v>
      </c>
      <c r="C163" s="7">
        <v>0</v>
      </c>
      <c r="D163" s="8" t="s">
        <v>6</v>
      </c>
    </row>
    <row r="164" spans="1:4" s="1" customFormat="1" ht="19.5" customHeight="1">
      <c r="A164" s="5" t="s">
        <v>7</v>
      </c>
      <c r="B164" s="5" t="str">
        <f>"202209180612"</f>
        <v>202209180612</v>
      </c>
      <c r="C164" s="7">
        <v>0</v>
      </c>
      <c r="D164" s="8" t="s">
        <v>6</v>
      </c>
    </row>
    <row r="165" spans="1:4" s="1" customFormat="1" ht="19.5" customHeight="1">
      <c r="A165" s="5" t="s">
        <v>7</v>
      </c>
      <c r="B165" s="5" t="str">
        <f>"202209180613"</f>
        <v>202209180613</v>
      </c>
      <c r="C165" s="7">
        <v>0</v>
      </c>
      <c r="D165" s="8" t="s">
        <v>6</v>
      </c>
    </row>
    <row r="166" spans="1:4" s="1" customFormat="1" ht="19.5" customHeight="1">
      <c r="A166" s="5" t="s">
        <v>7</v>
      </c>
      <c r="B166" s="5" t="str">
        <f>"202209180614"</f>
        <v>202209180614</v>
      </c>
      <c r="C166" s="7">
        <v>0</v>
      </c>
      <c r="D166" s="8" t="s">
        <v>6</v>
      </c>
    </row>
    <row r="167" spans="1:4" s="1" customFormat="1" ht="19.5" customHeight="1">
      <c r="A167" s="5" t="s">
        <v>7</v>
      </c>
      <c r="B167" s="5" t="str">
        <f>"202209180615"</f>
        <v>202209180615</v>
      </c>
      <c r="C167" s="7">
        <v>0</v>
      </c>
      <c r="D167" s="8" t="s">
        <v>6</v>
      </c>
    </row>
    <row r="168" spans="1:4" s="1" customFormat="1" ht="19.5" customHeight="1">
      <c r="A168" s="5" t="s">
        <v>7</v>
      </c>
      <c r="B168" s="5" t="str">
        <f>"202209180616"</f>
        <v>202209180616</v>
      </c>
      <c r="C168" s="7">
        <v>50.5</v>
      </c>
      <c r="D168" s="8"/>
    </row>
    <row r="169" spans="1:4" s="1" customFormat="1" ht="19.5" customHeight="1">
      <c r="A169" s="5" t="s">
        <v>7</v>
      </c>
      <c r="B169" s="5" t="str">
        <f>"202209180617"</f>
        <v>202209180617</v>
      </c>
      <c r="C169" s="7">
        <v>0</v>
      </c>
      <c r="D169" s="8" t="s">
        <v>6</v>
      </c>
    </row>
    <row r="170" spans="1:4" s="1" customFormat="1" ht="19.5" customHeight="1">
      <c r="A170" s="5" t="s">
        <v>7</v>
      </c>
      <c r="B170" s="5" t="str">
        <f>"202209180618"</f>
        <v>202209180618</v>
      </c>
      <c r="C170" s="7">
        <v>55.5</v>
      </c>
      <c r="D170" s="8"/>
    </row>
    <row r="171" spans="1:4" s="1" customFormat="1" ht="19.5" customHeight="1">
      <c r="A171" s="5" t="s">
        <v>7</v>
      </c>
      <c r="B171" s="5" t="str">
        <f>"202209180619"</f>
        <v>202209180619</v>
      </c>
      <c r="C171" s="7">
        <v>0</v>
      </c>
      <c r="D171" s="8" t="s">
        <v>6</v>
      </c>
    </row>
    <row r="172" spans="1:4" s="1" customFormat="1" ht="19.5" customHeight="1">
      <c r="A172" s="5" t="s">
        <v>7</v>
      </c>
      <c r="B172" s="5" t="str">
        <f>"202209180620"</f>
        <v>202209180620</v>
      </c>
      <c r="C172" s="7">
        <v>51.5</v>
      </c>
      <c r="D172" s="8"/>
    </row>
    <row r="173" spans="1:4" s="1" customFormat="1" ht="19.5" customHeight="1">
      <c r="A173" s="5" t="s">
        <v>7</v>
      </c>
      <c r="B173" s="5" t="str">
        <f>"202209180621"</f>
        <v>202209180621</v>
      </c>
      <c r="C173" s="7">
        <v>0</v>
      </c>
      <c r="D173" s="8" t="s">
        <v>6</v>
      </c>
    </row>
    <row r="174" spans="1:4" s="1" customFormat="1" ht="19.5" customHeight="1">
      <c r="A174" s="5" t="s">
        <v>7</v>
      </c>
      <c r="B174" s="5" t="str">
        <f>"202209180622"</f>
        <v>202209180622</v>
      </c>
      <c r="C174" s="7">
        <v>61</v>
      </c>
      <c r="D174" s="8"/>
    </row>
    <row r="175" spans="1:4" s="1" customFormat="1" ht="19.5" customHeight="1">
      <c r="A175" s="5" t="s">
        <v>7</v>
      </c>
      <c r="B175" s="5" t="str">
        <f>"202209180623"</f>
        <v>202209180623</v>
      </c>
      <c r="C175" s="7">
        <v>50</v>
      </c>
      <c r="D175" s="8"/>
    </row>
    <row r="176" spans="1:4" s="1" customFormat="1" ht="19.5" customHeight="1">
      <c r="A176" s="5" t="s">
        <v>7</v>
      </c>
      <c r="B176" s="5" t="str">
        <f>"202209180624"</f>
        <v>202209180624</v>
      </c>
      <c r="C176" s="7">
        <v>0</v>
      </c>
      <c r="D176" s="8" t="s">
        <v>6</v>
      </c>
    </row>
    <row r="177" spans="1:4" s="1" customFormat="1" ht="19.5" customHeight="1">
      <c r="A177" s="5" t="s">
        <v>7</v>
      </c>
      <c r="B177" s="5" t="str">
        <f>"202209180625"</f>
        <v>202209180625</v>
      </c>
      <c r="C177" s="7">
        <v>52</v>
      </c>
      <c r="D177" s="8"/>
    </row>
    <row r="178" spans="1:4" s="1" customFormat="1" ht="19.5" customHeight="1">
      <c r="A178" s="5" t="s">
        <v>7</v>
      </c>
      <c r="B178" s="5" t="str">
        <f>"202209180626"</f>
        <v>202209180626</v>
      </c>
      <c r="C178" s="7">
        <v>44</v>
      </c>
      <c r="D178" s="8"/>
    </row>
    <row r="179" spans="1:4" s="1" customFormat="1" ht="19.5" customHeight="1">
      <c r="A179" s="5" t="s">
        <v>7</v>
      </c>
      <c r="B179" s="5" t="str">
        <f>"202209180627"</f>
        <v>202209180627</v>
      </c>
      <c r="C179" s="7">
        <v>0</v>
      </c>
      <c r="D179" s="8" t="s">
        <v>6</v>
      </c>
    </row>
    <row r="180" spans="1:4" s="1" customFormat="1" ht="19.5" customHeight="1">
      <c r="A180" s="5" t="s">
        <v>7</v>
      </c>
      <c r="B180" s="5" t="str">
        <f>"202209180628"</f>
        <v>202209180628</v>
      </c>
      <c r="C180" s="7">
        <v>0</v>
      </c>
      <c r="D180" s="8" t="s">
        <v>6</v>
      </c>
    </row>
    <row r="181" spans="1:4" s="1" customFormat="1" ht="19.5" customHeight="1">
      <c r="A181" s="5" t="s">
        <v>7</v>
      </c>
      <c r="B181" s="5" t="str">
        <f>"202209180629"</f>
        <v>202209180629</v>
      </c>
      <c r="C181" s="7">
        <v>0</v>
      </c>
      <c r="D181" s="8" t="s">
        <v>6</v>
      </c>
    </row>
    <row r="182" spans="1:4" s="1" customFormat="1" ht="19.5" customHeight="1">
      <c r="A182" s="5" t="s">
        <v>7</v>
      </c>
      <c r="B182" s="5" t="str">
        <f>"202209180630"</f>
        <v>202209180630</v>
      </c>
      <c r="C182" s="7">
        <v>0</v>
      </c>
      <c r="D182" s="8" t="s">
        <v>6</v>
      </c>
    </row>
    <row r="183" spans="1:4" s="1" customFormat="1" ht="19.5" customHeight="1">
      <c r="A183" s="5" t="s">
        <v>7</v>
      </c>
      <c r="B183" s="5" t="str">
        <f>"202209180701"</f>
        <v>202209180701</v>
      </c>
      <c r="C183" s="7">
        <v>0</v>
      </c>
      <c r="D183" s="8" t="s">
        <v>6</v>
      </c>
    </row>
    <row r="184" spans="1:4" s="1" customFormat="1" ht="19.5" customHeight="1">
      <c r="A184" s="5" t="s">
        <v>7</v>
      </c>
      <c r="B184" s="5" t="str">
        <f>"202209180702"</f>
        <v>202209180702</v>
      </c>
      <c r="C184" s="7">
        <v>0</v>
      </c>
      <c r="D184" s="8" t="s">
        <v>6</v>
      </c>
    </row>
    <row r="185" spans="1:4" s="1" customFormat="1" ht="19.5" customHeight="1">
      <c r="A185" s="5" t="s">
        <v>7</v>
      </c>
      <c r="B185" s="5" t="str">
        <f>"202209180703"</f>
        <v>202209180703</v>
      </c>
      <c r="C185" s="7">
        <v>51</v>
      </c>
      <c r="D185" s="8"/>
    </row>
    <row r="186" spans="1:4" s="1" customFormat="1" ht="19.5" customHeight="1">
      <c r="A186" s="5" t="s">
        <v>7</v>
      </c>
      <c r="B186" s="5" t="str">
        <f>"202209180704"</f>
        <v>202209180704</v>
      </c>
      <c r="C186" s="7">
        <v>53</v>
      </c>
      <c r="D186" s="8"/>
    </row>
    <row r="187" spans="1:4" s="1" customFormat="1" ht="19.5" customHeight="1">
      <c r="A187" s="5" t="s">
        <v>7</v>
      </c>
      <c r="B187" s="5" t="str">
        <f>"202209180705"</f>
        <v>202209180705</v>
      </c>
      <c r="C187" s="7">
        <v>58.5</v>
      </c>
      <c r="D187" s="8"/>
    </row>
    <row r="188" spans="1:4" s="1" customFormat="1" ht="19.5" customHeight="1">
      <c r="A188" s="5" t="s">
        <v>7</v>
      </c>
      <c r="B188" s="5" t="str">
        <f>"202209180706"</f>
        <v>202209180706</v>
      </c>
      <c r="C188" s="7">
        <v>30.5</v>
      </c>
      <c r="D188" s="8"/>
    </row>
    <row r="189" spans="1:4" s="1" customFormat="1" ht="19.5" customHeight="1">
      <c r="A189" s="5" t="s">
        <v>7</v>
      </c>
      <c r="B189" s="5" t="str">
        <f>"202209180707"</f>
        <v>202209180707</v>
      </c>
      <c r="C189" s="7">
        <v>0</v>
      </c>
      <c r="D189" s="8" t="s">
        <v>6</v>
      </c>
    </row>
    <row r="190" spans="1:4" s="1" customFormat="1" ht="19.5" customHeight="1">
      <c r="A190" s="5" t="s">
        <v>7</v>
      </c>
      <c r="B190" s="5" t="str">
        <f>"202209180708"</f>
        <v>202209180708</v>
      </c>
      <c r="C190" s="7">
        <v>57</v>
      </c>
      <c r="D190" s="8"/>
    </row>
    <row r="191" spans="1:4" s="1" customFormat="1" ht="19.5" customHeight="1">
      <c r="A191" s="5" t="s">
        <v>7</v>
      </c>
      <c r="B191" s="5" t="str">
        <f>"202209180709"</f>
        <v>202209180709</v>
      </c>
      <c r="C191" s="7">
        <v>57.5</v>
      </c>
      <c r="D191" s="8"/>
    </row>
    <row r="192" spans="1:4" s="1" customFormat="1" ht="19.5" customHeight="1">
      <c r="A192" s="5" t="s">
        <v>7</v>
      </c>
      <c r="B192" s="5" t="str">
        <f>"202209180710"</f>
        <v>202209180710</v>
      </c>
      <c r="C192" s="7">
        <v>0</v>
      </c>
      <c r="D192" s="8" t="s">
        <v>6</v>
      </c>
    </row>
    <row r="193" spans="1:4" s="1" customFormat="1" ht="19.5" customHeight="1">
      <c r="A193" s="5" t="s">
        <v>7</v>
      </c>
      <c r="B193" s="5" t="str">
        <f>"202209180711"</f>
        <v>202209180711</v>
      </c>
      <c r="C193" s="7">
        <v>55.5</v>
      </c>
      <c r="D193" s="8"/>
    </row>
    <row r="194" spans="1:4" s="1" customFormat="1" ht="19.5" customHeight="1">
      <c r="A194" s="5" t="s">
        <v>7</v>
      </c>
      <c r="B194" s="5" t="str">
        <f>"202209180712"</f>
        <v>202209180712</v>
      </c>
      <c r="C194" s="7">
        <v>68</v>
      </c>
      <c r="D194" s="8"/>
    </row>
    <row r="195" spans="1:4" s="1" customFormat="1" ht="19.5" customHeight="1">
      <c r="A195" s="5" t="s">
        <v>7</v>
      </c>
      <c r="B195" s="5" t="str">
        <f>"202209180713"</f>
        <v>202209180713</v>
      </c>
      <c r="C195" s="7">
        <v>0</v>
      </c>
      <c r="D195" s="8" t="s">
        <v>6</v>
      </c>
    </row>
    <row r="196" spans="1:4" s="1" customFormat="1" ht="19.5" customHeight="1">
      <c r="A196" s="5" t="s">
        <v>7</v>
      </c>
      <c r="B196" s="5" t="str">
        <f>"202209180714"</f>
        <v>202209180714</v>
      </c>
      <c r="C196" s="7">
        <v>0</v>
      </c>
      <c r="D196" s="8" t="s">
        <v>6</v>
      </c>
    </row>
    <row r="197" spans="1:4" s="1" customFormat="1" ht="19.5" customHeight="1">
      <c r="A197" s="5" t="s">
        <v>7</v>
      </c>
      <c r="B197" s="5" t="str">
        <f>"202209180715"</f>
        <v>202209180715</v>
      </c>
      <c r="C197" s="7">
        <v>36.5</v>
      </c>
      <c r="D197" s="8"/>
    </row>
    <row r="198" spans="1:4" s="1" customFormat="1" ht="19.5" customHeight="1">
      <c r="A198" s="5" t="s">
        <v>7</v>
      </c>
      <c r="B198" s="5" t="str">
        <f>"202209180716"</f>
        <v>202209180716</v>
      </c>
      <c r="C198" s="7">
        <v>46</v>
      </c>
      <c r="D198" s="8"/>
    </row>
    <row r="199" spans="1:4" s="1" customFormat="1" ht="19.5" customHeight="1">
      <c r="A199" s="5" t="s">
        <v>7</v>
      </c>
      <c r="B199" s="5" t="str">
        <f>"202209180717"</f>
        <v>202209180717</v>
      </c>
      <c r="C199" s="7">
        <v>0</v>
      </c>
      <c r="D199" s="8" t="s">
        <v>6</v>
      </c>
    </row>
    <row r="200" spans="1:4" s="1" customFormat="1" ht="19.5" customHeight="1">
      <c r="A200" s="5" t="s">
        <v>7</v>
      </c>
      <c r="B200" s="5" t="str">
        <f>"202209180718"</f>
        <v>202209180718</v>
      </c>
      <c r="C200" s="7">
        <v>51.5</v>
      </c>
      <c r="D200" s="8"/>
    </row>
    <row r="201" spans="1:4" s="1" customFormat="1" ht="19.5" customHeight="1">
      <c r="A201" s="5" t="s">
        <v>7</v>
      </c>
      <c r="B201" s="5" t="str">
        <f>"202209180719"</f>
        <v>202209180719</v>
      </c>
      <c r="C201" s="7">
        <v>0</v>
      </c>
      <c r="D201" s="8" t="s">
        <v>6</v>
      </c>
    </row>
    <row r="202" spans="1:4" s="1" customFormat="1" ht="19.5" customHeight="1">
      <c r="A202" s="5" t="s">
        <v>7</v>
      </c>
      <c r="B202" s="5" t="str">
        <f>"202209180720"</f>
        <v>202209180720</v>
      </c>
      <c r="C202" s="7">
        <v>0</v>
      </c>
      <c r="D202" s="8" t="s">
        <v>6</v>
      </c>
    </row>
    <row r="203" spans="1:4" s="1" customFormat="1" ht="19.5" customHeight="1">
      <c r="A203" s="5" t="s">
        <v>7</v>
      </c>
      <c r="B203" s="5" t="str">
        <f>"202209180721"</f>
        <v>202209180721</v>
      </c>
      <c r="C203" s="7">
        <v>53</v>
      </c>
      <c r="D203" s="8"/>
    </row>
    <row r="204" spans="1:4" s="1" customFormat="1" ht="19.5" customHeight="1">
      <c r="A204" s="5" t="s">
        <v>7</v>
      </c>
      <c r="B204" s="5" t="str">
        <f>"202209180722"</f>
        <v>202209180722</v>
      </c>
      <c r="C204" s="7">
        <v>49.5</v>
      </c>
      <c r="D204" s="8"/>
    </row>
    <row r="205" spans="1:4" s="1" customFormat="1" ht="19.5" customHeight="1">
      <c r="A205" s="5" t="s">
        <v>7</v>
      </c>
      <c r="B205" s="5" t="str">
        <f>"202209180723"</f>
        <v>202209180723</v>
      </c>
      <c r="C205" s="7">
        <v>62.5</v>
      </c>
      <c r="D205" s="8"/>
    </row>
    <row r="206" spans="1:4" s="1" customFormat="1" ht="19.5" customHeight="1">
      <c r="A206" s="5" t="s">
        <v>7</v>
      </c>
      <c r="B206" s="5" t="str">
        <f>"202209180724"</f>
        <v>202209180724</v>
      </c>
      <c r="C206" s="7">
        <v>44</v>
      </c>
      <c r="D206" s="8"/>
    </row>
    <row r="207" spans="1:4" s="1" customFormat="1" ht="19.5" customHeight="1">
      <c r="A207" s="5" t="s">
        <v>7</v>
      </c>
      <c r="B207" s="5" t="str">
        <f>"202209180725"</f>
        <v>202209180725</v>
      </c>
      <c r="C207" s="7">
        <v>0</v>
      </c>
      <c r="D207" s="8" t="s">
        <v>6</v>
      </c>
    </row>
    <row r="208" spans="1:4" s="1" customFormat="1" ht="19.5" customHeight="1">
      <c r="A208" s="5" t="s">
        <v>7</v>
      </c>
      <c r="B208" s="5" t="str">
        <f>"202209180726"</f>
        <v>202209180726</v>
      </c>
      <c r="C208" s="7">
        <v>49</v>
      </c>
      <c r="D208" s="8"/>
    </row>
    <row r="209" spans="1:4" s="1" customFormat="1" ht="19.5" customHeight="1">
      <c r="A209" s="5" t="s">
        <v>7</v>
      </c>
      <c r="B209" s="5" t="str">
        <f>"202209180727"</f>
        <v>202209180727</v>
      </c>
      <c r="C209" s="7">
        <v>53</v>
      </c>
      <c r="D209" s="8"/>
    </row>
    <row r="210" spans="1:4" s="1" customFormat="1" ht="19.5" customHeight="1">
      <c r="A210" s="5" t="s">
        <v>7</v>
      </c>
      <c r="B210" s="5" t="str">
        <f>"202209180728"</f>
        <v>202209180728</v>
      </c>
      <c r="C210" s="7">
        <v>47.5</v>
      </c>
      <c r="D210" s="8"/>
    </row>
    <row r="211" spans="1:4" s="1" customFormat="1" ht="19.5" customHeight="1">
      <c r="A211" s="5" t="s">
        <v>7</v>
      </c>
      <c r="B211" s="5" t="str">
        <f>"202209180729"</f>
        <v>202209180729</v>
      </c>
      <c r="C211" s="7">
        <v>0</v>
      </c>
      <c r="D211" s="8" t="s">
        <v>6</v>
      </c>
    </row>
    <row r="212" spans="1:4" s="1" customFormat="1" ht="19.5" customHeight="1">
      <c r="A212" s="5" t="s">
        <v>7</v>
      </c>
      <c r="B212" s="5" t="str">
        <f>"202209180730"</f>
        <v>202209180730</v>
      </c>
      <c r="C212" s="7">
        <v>48.5</v>
      </c>
      <c r="D212" s="8"/>
    </row>
    <row r="213" spans="1:4" s="1" customFormat="1" ht="19.5" customHeight="1">
      <c r="A213" s="5" t="s">
        <v>7</v>
      </c>
      <c r="B213" s="5" t="str">
        <f>"202209180801"</f>
        <v>202209180801</v>
      </c>
      <c r="C213" s="7">
        <v>43</v>
      </c>
      <c r="D213" s="8"/>
    </row>
    <row r="214" spans="1:4" s="1" customFormat="1" ht="19.5" customHeight="1">
      <c r="A214" s="5" t="s">
        <v>7</v>
      </c>
      <c r="B214" s="5" t="str">
        <f>"202209180802"</f>
        <v>202209180802</v>
      </c>
      <c r="C214" s="7">
        <v>49</v>
      </c>
      <c r="D214" s="8"/>
    </row>
    <row r="215" spans="1:4" s="1" customFormat="1" ht="19.5" customHeight="1">
      <c r="A215" s="5" t="s">
        <v>7</v>
      </c>
      <c r="B215" s="5" t="str">
        <f>"202209180803"</f>
        <v>202209180803</v>
      </c>
      <c r="C215" s="7">
        <v>34.5</v>
      </c>
      <c r="D215" s="8"/>
    </row>
    <row r="216" spans="1:4" s="1" customFormat="1" ht="19.5" customHeight="1">
      <c r="A216" s="5" t="s">
        <v>7</v>
      </c>
      <c r="B216" s="5" t="str">
        <f>"202209180804"</f>
        <v>202209180804</v>
      </c>
      <c r="C216" s="7">
        <v>0</v>
      </c>
      <c r="D216" s="8" t="s">
        <v>6</v>
      </c>
    </row>
    <row r="217" spans="1:4" s="1" customFormat="1" ht="19.5" customHeight="1">
      <c r="A217" s="5" t="s">
        <v>7</v>
      </c>
      <c r="B217" s="5" t="str">
        <f>"202209180805"</f>
        <v>202209180805</v>
      </c>
      <c r="C217" s="7">
        <v>0</v>
      </c>
      <c r="D217" s="8" t="s">
        <v>6</v>
      </c>
    </row>
    <row r="218" spans="1:4" s="1" customFormat="1" ht="19.5" customHeight="1">
      <c r="A218" s="5" t="s">
        <v>7</v>
      </c>
      <c r="B218" s="5" t="str">
        <f>"202209180806"</f>
        <v>202209180806</v>
      </c>
      <c r="C218" s="7">
        <v>42.5</v>
      </c>
      <c r="D218" s="8"/>
    </row>
    <row r="219" spans="1:4" s="1" customFormat="1" ht="19.5" customHeight="1">
      <c r="A219" s="5" t="s">
        <v>7</v>
      </c>
      <c r="B219" s="5" t="str">
        <f>"202209180807"</f>
        <v>202209180807</v>
      </c>
      <c r="C219" s="7">
        <v>0</v>
      </c>
      <c r="D219" s="8" t="s">
        <v>6</v>
      </c>
    </row>
    <row r="220" spans="1:4" s="1" customFormat="1" ht="19.5" customHeight="1">
      <c r="A220" s="5" t="s">
        <v>7</v>
      </c>
      <c r="B220" s="5" t="str">
        <f>"202209180808"</f>
        <v>202209180808</v>
      </c>
      <c r="C220" s="7">
        <v>48</v>
      </c>
      <c r="D220" s="8"/>
    </row>
    <row r="221" spans="1:4" s="1" customFormat="1" ht="19.5" customHeight="1">
      <c r="A221" s="5" t="s">
        <v>7</v>
      </c>
      <c r="B221" s="5" t="str">
        <f>"202209180809"</f>
        <v>202209180809</v>
      </c>
      <c r="C221" s="7">
        <v>56</v>
      </c>
      <c r="D221" s="8"/>
    </row>
    <row r="222" spans="1:4" s="1" customFormat="1" ht="19.5" customHeight="1">
      <c r="A222" s="5" t="s">
        <v>7</v>
      </c>
      <c r="B222" s="5" t="str">
        <f>"202209180810"</f>
        <v>202209180810</v>
      </c>
      <c r="C222" s="7">
        <v>44.5</v>
      </c>
      <c r="D222" s="8"/>
    </row>
    <row r="223" spans="1:4" s="1" customFormat="1" ht="19.5" customHeight="1">
      <c r="A223" s="5" t="s">
        <v>7</v>
      </c>
      <c r="B223" s="5" t="str">
        <f>"202209180811"</f>
        <v>202209180811</v>
      </c>
      <c r="C223" s="7">
        <v>62.5</v>
      </c>
      <c r="D223" s="8"/>
    </row>
    <row r="224" spans="1:4" s="1" customFormat="1" ht="19.5" customHeight="1">
      <c r="A224" s="5" t="s">
        <v>7</v>
      </c>
      <c r="B224" s="5" t="str">
        <f>"202209180812"</f>
        <v>202209180812</v>
      </c>
      <c r="C224" s="7">
        <v>0</v>
      </c>
      <c r="D224" s="8" t="s">
        <v>6</v>
      </c>
    </row>
    <row r="225" spans="1:4" s="1" customFormat="1" ht="19.5" customHeight="1">
      <c r="A225" s="5" t="s">
        <v>7</v>
      </c>
      <c r="B225" s="5" t="str">
        <f>"202209180813"</f>
        <v>202209180813</v>
      </c>
      <c r="C225" s="7">
        <v>58</v>
      </c>
      <c r="D225" s="8"/>
    </row>
    <row r="226" spans="1:4" s="1" customFormat="1" ht="19.5" customHeight="1">
      <c r="A226" s="5" t="s">
        <v>7</v>
      </c>
      <c r="B226" s="5" t="str">
        <f>"202209180814"</f>
        <v>202209180814</v>
      </c>
      <c r="C226" s="7">
        <v>0</v>
      </c>
      <c r="D226" s="8" t="s">
        <v>6</v>
      </c>
    </row>
    <row r="227" spans="1:4" s="1" customFormat="1" ht="19.5" customHeight="1">
      <c r="A227" s="5" t="s">
        <v>7</v>
      </c>
      <c r="B227" s="5" t="str">
        <f>"202209180815"</f>
        <v>202209180815</v>
      </c>
      <c r="C227" s="7">
        <v>42</v>
      </c>
      <c r="D227" s="8"/>
    </row>
    <row r="228" spans="1:4" s="1" customFormat="1" ht="19.5" customHeight="1">
      <c r="A228" s="5" t="s">
        <v>7</v>
      </c>
      <c r="B228" s="5" t="str">
        <f>"202209180816"</f>
        <v>202209180816</v>
      </c>
      <c r="C228" s="7">
        <v>0</v>
      </c>
      <c r="D228" s="8" t="s">
        <v>6</v>
      </c>
    </row>
    <row r="229" spans="1:4" s="1" customFormat="1" ht="19.5" customHeight="1">
      <c r="A229" s="5" t="s">
        <v>7</v>
      </c>
      <c r="B229" s="5" t="str">
        <f>"202209180817"</f>
        <v>202209180817</v>
      </c>
      <c r="C229" s="7">
        <v>0</v>
      </c>
      <c r="D229" s="8" t="s">
        <v>6</v>
      </c>
    </row>
    <row r="230" spans="1:4" s="1" customFormat="1" ht="19.5" customHeight="1">
      <c r="A230" s="5" t="s">
        <v>7</v>
      </c>
      <c r="B230" s="5" t="str">
        <f>"202209180818"</f>
        <v>202209180818</v>
      </c>
      <c r="C230" s="7">
        <v>0</v>
      </c>
      <c r="D230" s="8" t="s">
        <v>6</v>
      </c>
    </row>
    <row r="231" spans="1:4" s="1" customFormat="1" ht="19.5" customHeight="1">
      <c r="A231" s="5" t="s">
        <v>7</v>
      </c>
      <c r="B231" s="5" t="str">
        <f>"202209180819"</f>
        <v>202209180819</v>
      </c>
      <c r="C231" s="7">
        <v>0</v>
      </c>
      <c r="D231" s="8" t="s">
        <v>6</v>
      </c>
    </row>
    <row r="232" spans="1:4" s="1" customFormat="1" ht="19.5" customHeight="1">
      <c r="A232" s="5" t="s">
        <v>7</v>
      </c>
      <c r="B232" s="5" t="str">
        <f>"202209180820"</f>
        <v>202209180820</v>
      </c>
      <c r="C232" s="7">
        <v>57</v>
      </c>
      <c r="D232" s="8"/>
    </row>
    <row r="233" spans="1:4" s="1" customFormat="1" ht="19.5" customHeight="1">
      <c r="A233" s="5" t="s">
        <v>7</v>
      </c>
      <c r="B233" s="5" t="str">
        <f>"202209180821"</f>
        <v>202209180821</v>
      </c>
      <c r="C233" s="7">
        <v>46.5</v>
      </c>
      <c r="D233" s="8"/>
    </row>
    <row r="234" spans="1:4" s="1" customFormat="1" ht="19.5" customHeight="1">
      <c r="A234" s="5" t="s">
        <v>7</v>
      </c>
      <c r="B234" s="5" t="str">
        <f>"202209180822"</f>
        <v>202209180822</v>
      </c>
      <c r="C234" s="7">
        <v>38.5</v>
      </c>
      <c r="D234" s="8"/>
    </row>
    <row r="235" spans="1:4" s="1" customFormat="1" ht="19.5" customHeight="1">
      <c r="A235" s="5" t="s">
        <v>7</v>
      </c>
      <c r="B235" s="5" t="str">
        <f>"202209180823"</f>
        <v>202209180823</v>
      </c>
      <c r="C235" s="7">
        <v>0</v>
      </c>
      <c r="D235" s="8" t="s">
        <v>6</v>
      </c>
    </row>
    <row r="236" spans="1:4" s="1" customFormat="1" ht="19.5" customHeight="1">
      <c r="A236" s="5" t="s">
        <v>7</v>
      </c>
      <c r="B236" s="5" t="str">
        <f>"202209180824"</f>
        <v>202209180824</v>
      </c>
      <c r="C236" s="7">
        <v>47.5</v>
      </c>
      <c r="D236" s="8"/>
    </row>
    <row r="237" spans="1:4" s="1" customFormat="1" ht="19.5" customHeight="1">
      <c r="A237" s="5" t="s">
        <v>7</v>
      </c>
      <c r="B237" s="5" t="str">
        <f>"202209180825"</f>
        <v>202209180825</v>
      </c>
      <c r="C237" s="7">
        <v>0</v>
      </c>
      <c r="D237" s="8" t="s">
        <v>6</v>
      </c>
    </row>
    <row r="238" spans="1:4" s="1" customFormat="1" ht="19.5" customHeight="1">
      <c r="A238" s="5" t="s">
        <v>7</v>
      </c>
      <c r="B238" s="5" t="str">
        <f>"202209180826"</f>
        <v>202209180826</v>
      </c>
      <c r="C238" s="7">
        <v>0</v>
      </c>
      <c r="D238" s="8" t="s">
        <v>6</v>
      </c>
    </row>
    <row r="239" spans="1:4" s="1" customFormat="1" ht="19.5" customHeight="1">
      <c r="A239" s="5" t="s">
        <v>7</v>
      </c>
      <c r="B239" s="5" t="str">
        <f>"202209180827"</f>
        <v>202209180827</v>
      </c>
      <c r="C239" s="7">
        <v>0</v>
      </c>
      <c r="D239" s="8" t="s">
        <v>6</v>
      </c>
    </row>
    <row r="240" spans="1:4" s="1" customFormat="1" ht="19.5" customHeight="1">
      <c r="A240" s="5" t="s">
        <v>7</v>
      </c>
      <c r="B240" s="5" t="str">
        <f>"202209180828"</f>
        <v>202209180828</v>
      </c>
      <c r="C240" s="7">
        <v>0</v>
      </c>
      <c r="D240" s="8" t="s">
        <v>6</v>
      </c>
    </row>
    <row r="241" spans="1:4" s="1" customFormat="1" ht="19.5" customHeight="1">
      <c r="A241" s="5" t="s">
        <v>7</v>
      </c>
      <c r="B241" s="5" t="str">
        <f>"202209180829"</f>
        <v>202209180829</v>
      </c>
      <c r="C241" s="7">
        <v>40</v>
      </c>
      <c r="D241" s="8"/>
    </row>
    <row r="242" spans="1:4" s="1" customFormat="1" ht="19.5" customHeight="1">
      <c r="A242" s="5" t="s">
        <v>7</v>
      </c>
      <c r="B242" s="5" t="str">
        <f>"202209180830"</f>
        <v>202209180830</v>
      </c>
      <c r="C242" s="7">
        <v>0</v>
      </c>
      <c r="D242" s="8" t="s">
        <v>6</v>
      </c>
    </row>
    <row r="243" spans="1:4" s="1" customFormat="1" ht="19.5" customHeight="1">
      <c r="A243" s="5" t="s">
        <v>7</v>
      </c>
      <c r="B243" s="5" t="str">
        <f>"202209180901"</f>
        <v>202209180901</v>
      </c>
      <c r="C243" s="7">
        <v>0</v>
      </c>
      <c r="D243" s="8" t="s">
        <v>6</v>
      </c>
    </row>
    <row r="244" spans="1:4" s="1" customFormat="1" ht="19.5" customHeight="1">
      <c r="A244" s="5" t="s">
        <v>7</v>
      </c>
      <c r="B244" s="5" t="str">
        <f>"202209180902"</f>
        <v>202209180902</v>
      </c>
      <c r="C244" s="7">
        <v>62.5</v>
      </c>
      <c r="D244" s="8"/>
    </row>
    <row r="245" spans="1:4" s="1" customFormat="1" ht="19.5" customHeight="1">
      <c r="A245" s="5" t="s">
        <v>7</v>
      </c>
      <c r="B245" s="5" t="str">
        <f>"202209180903"</f>
        <v>202209180903</v>
      </c>
      <c r="C245" s="7">
        <v>0</v>
      </c>
      <c r="D245" s="8" t="s">
        <v>6</v>
      </c>
    </row>
    <row r="246" spans="1:4" s="1" customFormat="1" ht="19.5" customHeight="1">
      <c r="A246" s="5" t="s">
        <v>7</v>
      </c>
      <c r="B246" s="5" t="str">
        <f>"202209180904"</f>
        <v>202209180904</v>
      </c>
      <c r="C246" s="7">
        <v>0</v>
      </c>
      <c r="D246" s="8" t="s">
        <v>6</v>
      </c>
    </row>
    <row r="247" spans="1:4" s="1" customFormat="1" ht="19.5" customHeight="1">
      <c r="A247" s="5" t="s">
        <v>7</v>
      </c>
      <c r="B247" s="5" t="str">
        <f>"202209180905"</f>
        <v>202209180905</v>
      </c>
      <c r="C247" s="7">
        <v>0</v>
      </c>
      <c r="D247" s="8" t="s">
        <v>6</v>
      </c>
    </row>
    <row r="248" spans="1:4" s="1" customFormat="1" ht="19.5" customHeight="1">
      <c r="A248" s="5" t="s">
        <v>7</v>
      </c>
      <c r="B248" s="5" t="str">
        <f>"202209180906"</f>
        <v>202209180906</v>
      </c>
      <c r="C248" s="7">
        <v>49.5</v>
      </c>
      <c r="D248" s="8"/>
    </row>
    <row r="249" spans="1:4" s="1" customFormat="1" ht="19.5" customHeight="1">
      <c r="A249" s="5" t="s">
        <v>7</v>
      </c>
      <c r="B249" s="5" t="str">
        <f>"202209180907"</f>
        <v>202209180907</v>
      </c>
      <c r="C249" s="7">
        <v>0</v>
      </c>
      <c r="D249" s="8" t="s">
        <v>6</v>
      </c>
    </row>
    <row r="250" spans="1:4" s="1" customFormat="1" ht="19.5" customHeight="1">
      <c r="A250" s="5" t="s">
        <v>7</v>
      </c>
      <c r="B250" s="5" t="str">
        <f>"202209180908"</f>
        <v>202209180908</v>
      </c>
      <c r="C250" s="7">
        <v>53</v>
      </c>
      <c r="D250" s="8"/>
    </row>
    <row r="251" spans="1:4" s="1" customFormat="1" ht="19.5" customHeight="1">
      <c r="A251" s="5" t="s">
        <v>7</v>
      </c>
      <c r="B251" s="5" t="str">
        <f>"202209180909"</f>
        <v>202209180909</v>
      </c>
      <c r="C251" s="7">
        <v>0</v>
      </c>
      <c r="D251" s="8" t="s">
        <v>6</v>
      </c>
    </row>
    <row r="252" spans="1:4" s="1" customFormat="1" ht="19.5" customHeight="1">
      <c r="A252" s="5" t="s">
        <v>7</v>
      </c>
      <c r="B252" s="5" t="str">
        <f>"202209180910"</f>
        <v>202209180910</v>
      </c>
      <c r="C252" s="7">
        <v>65</v>
      </c>
      <c r="D252" s="8"/>
    </row>
    <row r="253" spans="1:4" s="1" customFormat="1" ht="19.5" customHeight="1">
      <c r="A253" s="5" t="s">
        <v>7</v>
      </c>
      <c r="B253" s="5" t="str">
        <f>"202209180911"</f>
        <v>202209180911</v>
      </c>
      <c r="C253" s="7">
        <v>0</v>
      </c>
      <c r="D253" s="8" t="s">
        <v>6</v>
      </c>
    </row>
    <row r="254" spans="1:4" s="1" customFormat="1" ht="19.5" customHeight="1">
      <c r="A254" s="5" t="s">
        <v>7</v>
      </c>
      <c r="B254" s="5" t="str">
        <f>"202209180912"</f>
        <v>202209180912</v>
      </c>
      <c r="C254" s="7">
        <v>65.5</v>
      </c>
      <c r="D254" s="8"/>
    </row>
    <row r="255" spans="1:4" s="1" customFormat="1" ht="19.5" customHeight="1">
      <c r="A255" s="5" t="s">
        <v>7</v>
      </c>
      <c r="B255" s="5" t="str">
        <f>"202209180913"</f>
        <v>202209180913</v>
      </c>
      <c r="C255" s="7">
        <v>0</v>
      </c>
      <c r="D255" s="8" t="s">
        <v>6</v>
      </c>
    </row>
    <row r="256" spans="1:4" s="1" customFormat="1" ht="19.5" customHeight="1">
      <c r="A256" s="5" t="s">
        <v>7</v>
      </c>
      <c r="B256" s="5" t="str">
        <f>"202209180914"</f>
        <v>202209180914</v>
      </c>
      <c r="C256" s="7">
        <v>0</v>
      </c>
      <c r="D256" s="8" t="s">
        <v>6</v>
      </c>
    </row>
    <row r="257" spans="1:4" s="1" customFormat="1" ht="19.5" customHeight="1">
      <c r="A257" s="5" t="s">
        <v>7</v>
      </c>
      <c r="B257" s="5" t="str">
        <f>"202209180915"</f>
        <v>202209180915</v>
      </c>
      <c r="C257" s="7">
        <v>60</v>
      </c>
      <c r="D257" s="8"/>
    </row>
    <row r="258" spans="1:4" s="1" customFormat="1" ht="19.5" customHeight="1">
      <c r="A258" s="5" t="s">
        <v>7</v>
      </c>
      <c r="B258" s="5" t="str">
        <f>"202209180916"</f>
        <v>202209180916</v>
      </c>
      <c r="C258" s="7">
        <v>57</v>
      </c>
      <c r="D258" s="8"/>
    </row>
    <row r="259" spans="1:4" s="1" customFormat="1" ht="19.5" customHeight="1">
      <c r="A259" s="5" t="s">
        <v>7</v>
      </c>
      <c r="B259" s="5" t="str">
        <f>"202209180917"</f>
        <v>202209180917</v>
      </c>
      <c r="C259" s="7">
        <v>38.5</v>
      </c>
      <c r="D259" s="8"/>
    </row>
    <row r="260" spans="1:4" s="1" customFormat="1" ht="19.5" customHeight="1">
      <c r="A260" s="5" t="s">
        <v>7</v>
      </c>
      <c r="B260" s="5" t="str">
        <f>"202209180918"</f>
        <v>202209180918</v>
      </c>
      <c r="C260" s="7">
        <v>45</v>
      </c>
      <c r="D260" s="8"/>
    </row>
    <row r="261" spans="1:4" s="1" customFormat="1" ht="19.5" customHeight="1">
      <c r="A261" s="5" t="s">
        <v>7</v>
      </c>
      <c r="B261" s="5" t="str">
        <f>"202209180919"</f>
        <v>202209180919</v>
      </c>
      <c r="C261" s="7">
        <v>0</v>
      </c>
      <c r="D261" s="8" t="s">
        <v>6</v>
      </c>
    </row>
    <row r="262" spans="1:4" s="1" customFormat="1" ht="19.5" customHeight="1">
      <c r="A262" s="5" t="s">
        <v>7</v>
      </c>
      <c r="B262" s="5" t="str">
        <f>"202209180920"</f>
        <v>202209180920</v>
      </c>
      <c r="C262" s="7">
        <v>0</v>
      </c>
      <c r="D262" s="8" t="s">
        <v>6</v>
      </c>
    </row>
    <row r="263" spans="1:4" s="1" customFormat="1" ht="19.5" customHeight="1">
      <c r="A263" s="5" t="s">
        <v>7</v>
      </c>
      <c r="B263" s="5" t="str">
        <f>"202209180921"</f>
        <v>202209180921</v>
      </c>
      <c r="C263" s="7">
        <v>0</v>
      </c>
      <c r="D263" s="8" t="s">
        <v>6</v>
      </c>
    </row>
    <row r="264" spans="1:4" s="1" customFormat="1" ht="19.5" customHeight="1">
      <c r="A264" s="5" t="s">
        <v>7</v>
      </c>
      <c r="B264" s="5" t="str">
        <f>"202209180922"</f>
        <v>202209180922</v>
      </c>
      <c r="C264" s="7">
        <v>57</v>
      </c>
      <c r="D264" s="8"/>
    </row>
    <row r="265" spans="1:4" s="1" customFormat="1" ht="19.5" customHeight="1">
      <c r="A265" s="5" t="s">
        <v>7</v>
      </c>
      <c r="B265" s="5" t="str">
        <f>"202209180923"</f>
        <v>202209180923</v>
      </c>
      <c r="C265" s="7">
        <v>0</v>
      </c>
      <c r="D265" s="8" t="s">
        <v>6</v>
      </c>
    </row>
    <row r="266" spans="1:4" s="1" customFormat="1" ht="19.5" customHeight="1">
      <c r="A266" s="5" t="s">
        <v>7</v>
      </c>
      <c r="B266" s="5" t="str">
        <f>"202209180924"</f>
        <v>202209180924</v>
      </c>
      <c r="C266" s="7">
        <v>0</v>
      </c>
      <c r="D266" s="8" t="s">
        <v>6</v>
      </c>
    </row>
    <row r="267" spans="1:4" s="1" customFormat="1" ht="19.5" customHeight="1">
      <c r="A267" s="5" t="s">
        <v>7</v>
      </c>
      <c r="B267" s="5" t="str">
        <f>"202209180925"</f>
        <v>202209180925</v>
      </c>
      <c r="C267" s="7">
        <v>0</v>
      </c>
      <c r="D267" s="8" t="s">
        <v>6</v>
      </c>
    </row>
    <row r="268" spans="1:4" s="1" customFormat="1" ht="19.5" customHeight="1">
      <c r="A268" s="5" t="s">
        <v>7</v>
      </c>
      <c r="B268" s="5" t="str">
        <f>"202209180926"</f>
        <v>202209180926</v>
      </c>
      <c r="C268" s="7">
        <v>0</v>
      </c>
      <c r="D268" s="8" t="s">
        <v>6</v>
      </c>
    </row>
    <row r="269" spans="1:4" s="1" customFormat="1" ht="19.5" customHeight="1">
      <c r="A269" s="5" t="s">
        <v>7</v>
      </c>
      <c r="B269" s="5" t="str">
        <f>"202209180927"</f>
        <v>202209180927</v>
      </c>
      <c r="C269" s="7">
        <v>0</v>
      </c>
      <c r="D269" s="8" t="s">
        <v>6</v>
      </c>
    </row>
    <row r="270" spans="1:4" s="1" customFormat="1" ht="19.5" customHeight="1">
      <c r="A270" s="5" t="s">
        <v>7</v>
      </c>
      <c r="B270" s="5" t="str">
        <f>"202209180928"</f>
        <v>202209180928</v>
      </c>
      <c r="C270" s="7">
        <v>0</v>
      </c>
      <c r="D270" s="8" t="s">
        <v>6</v>
      </c>
    </row>
    <row r="271" spans="1:4" s="1" customFormat="1" ht="19.5" customHeight="1">
      <c r="A271" s="5" t="s">
        <v>7</v>
      </c>
      <c r="B271" s="5" t="str">
        <f>"202209180929"</f>
        <v>202209180929</v>
      </c>
      <c r="C271" s="7">
        <v>0</v>
      </c>
      <c r="D271" s="8" t="s">
        <v>6</v>
      </c>
    </row>
    <row r="272" spans="1:4" s="1" customFormat="1" ht="19.5" customHeight="1">
      <c r="A272" s="5" t="s">
        <v>7</v>
      </c>
      <c r="B272" s="5" t="str">
        <f>"202209180930"</f>
        <v>202209180930</v>
      </c>
      <c r="C272" s="7">
        <v>52</v>
      </c>
      <c r="D272" s="8"/>
    </row>
    <row r="273" spans="1:4" s="1" customFormat="1" ht="19.5" customHeight="1">
      <c r="A273" s="5" t="s">
        <v>7</v>
      </c>
      <c r="B273" s="5" t="str">
        <f>"202209181001"</f>
        <v>202209181001</v>
      </c>
      <c r="C273" s="7">
        <v>53.5</v>
      </c>
      <c r="D273" s="8"/>
    </row>
    <row r="274" spans="1:4" s="1" customFormat="1" ht="19.5" customHeight="1">
      <c r="A274" s="5" t="s">
        <v>7</v>
      </c>
      <c r="B274" s="5" t="str">
        <f>"202209181002"</f>
        <v>202209181002</v>
      </c>
      <c r="C274" s="7">
        <v>0</v>
      </c>
      <c r="D274" s="8" t="s">
        <v>6</v>
      </c>
    </row>
    <row r="275" spans="1:4" s="1" customFormat="1" ht="19.5" customHeight="1">
      <c r="A275" s="5" t="s">
        <v>7</v>
      </c>
      <c r="B275" s="5" t="str">
        <f>"202209181003"</f>
        <v>202209181003</v>
      </c>
      <c r="C275" s="7">
        <v>0</v>
      </c>
      <c r="D275" s="8" t="s">
        <v>6</v>
      </c>
    </row>
    <row r="276" spans="1:4" s="1" customFormat="1" ht="19.5" customHeight="1">
      <c r="A276" s="5" t="s">
        <v>7</v>
      </c>
      <c r="B276" s="5" t="str">
        <f>"202209181004"</f>
        <v>202209181004</v>
      </c>
      <c r="C276" s="7">
        <v>60.5</v>
      </c>
      <c r="D276" s="8"/>
    </row>
    <row r="277" spans="1:4" s="1" customFormat="1" ht="19.5" customHeight="1">
      <c r="A277" s="5" t="s">
        <v>7</v>
      </c>
      <c r="B277" s="5" t="str">
        <f>"202209181005"</f>
        <v>202209181005</v>
      </c>
      <c r="C277" s="7">
        <v>0</v>
      </c>
      <c r="D277" s="8" t="s">
        <v>6</v>
      </c>
    </row>
    <row r="278" spans="1:4" s="1" customFormat="1" ht="19.5" customHeight="1">
      <c r="A278" s="5" t="s">
        <v>7</v>
      </c>
      <c r="B278" s="5" t="str">
        <f>"202209181006"</f>
        <v>202209181006</v>
      </c>
      <c r="C278" s="7">
        <v>0</v>
      </c>
      <c r="D278" s="8" t="s">
        <v>6</v>
      </c>
    </row>
    <row r="279" spans="1:4" s="1" customFormat="1" ht="19.5" customHeight="1">
      <c r="A279" s="5" t="s">
        <v>8</v>
      </c>
      <c r="B279" s="5" t="str">
        <f>"202209181007"</f>
        <v>202209181007</v>
      </c>
      <c r="C279" s="7">
        <v>0</v>
      </c>
      <c r="D279" s="8" t="s">
        <v>6</v>
      </c>
    </row>
    <row r="280" spans="1:4" s="1" customFormat="1" ht="19.5" customHeight="1">
      <c r="A280" s="5" t="s">
        <v>8</v>
      </c>
      <c r="B280" s="5" t="str">
        <f>"202209181008"</f>
        <v>202209181008</v>
      </c>
      <c r="C280" s="7">
        <v>0</v>
      </c>
      <c r="D280" s="8" t="s">
        <v>6</v>
      </c>
    </row>
    <row r="281" spans="1:4" s="1" customFormat="1" ht="19.5" customHeight="1">
      <c r="A281" s="5" t="s">
        <v>8</v>
      </c>
      <c r="B281" s="5" t="str">
        <f>"202209181009"</f>
        <v>202209181009</v>
      </c>
      <c r="C281" s="7">
        <v>0</v>
      </c>
      <c r="D281" s="8" t="s">
        <v>6</v>
      </c>
    </row>
    <row r="282" spans="1:4" s="1" customFormat="1" ht="19.5" customHeight="1">
      <c r="A282" s="5" t="s">
        <v>8</v>
      </c>
      <c r="B282" s="5" t="str">
        <f>"202209181010"</f>
        <v>202209181010</v>
      </c>
      <c r="C282" s="7">
        <v>0</v>
      </c>
      <c r="D282" s="8" t="s">
        <v>6</v>
      </c>
    </row>
    <row r="283" spans="1:4" s="1" customFormat="1" ht="19.5" customHeight="1">
      <c r="A283" s="5" t="s">
        <v>8</v>
      </c>
      <c r="B283" s="5" t="str">
        <f>"202209181011"</f>
        <v>202209181011</v>
      </c>
      <c r="C283" s="7">
        <v>46.5</v>
      </c>
      <c r="D283" s="8"/>
    </row>
    <row r="284" spans="1:4" s="1" customFormat="1" ht="19.5" customHeight="1">
      <c r="A284" s="5" t="s">
        <v>8</v>
      </c>
      <c r="B284" s="5" t="str">
        <f>"202209181012"</f>
        <v>202209181012</v>
      </c>
      <c r="C284" s="7">
        <v>0</v>
      </c>
      <c r="D284" s="8" t="s">
        <v>6</v>
      </c>
    </row>
    <row r="285" spans="1:4" s="1" customFormat="1" ht="19.5" customHeight="1">
      <c r="A285" s="5" t="s">
        <v>8</v>
      </c>
      <c r="B285" s="5" t="str">
        <f>"202209181013"</f>
        <v>202209181013</v>
      </c>
      <c r="C285" s="7">
        <v>35</v>
      </c>
      <c r="D285" s="8"/>
    </row>
    <row r="286" spans="1:4" s="1" customFormat="1" ht="19.5" customHeight="1">
      <c r="A286" s="5" t="s">
        <v>8</v>
      </c>
      <c r="B286" s="5" t="str">
        <f>"202209181014"</f>
        <v>202209181014</v>
      </c>
      <c r="C286" s="7">
        <v>0</v>
      </c>
      <c r="D286" s="8" t="s">
        <v>6</v>
      </c>
    </row>
    <row r="287" spans="1:4" s="1" customFormat="1" ht="19.5" customHeight="1">
      <c r="A287" s="5" t="s">
        <v>8</v>
      </c>
      <c r="B287" s="5" t="str">
        <f>"202209181015"</f>
        <v>202209181015</v>
      </c>
      <c r="C287" s="7">
        <v>0</v>
      </c>
      <c r="D287" s="8" t="s">
        <v>6</v>
      </c>
    </row>
    <row r="288" spans="1:4" s="1" customFormat="1" ht="19.5" customHeight="1">
      <c r="A288" s="5" t="s">
        <v>8</v>
      </c>
      <c r="B288" s="5" t="str">
        <f>"202209181016"</f>
        <v>202209181016</v>
      </c>
      <c r="C288" s="7">
        <v>0</v>
      </c>
      <c r="D288" s="8" t="s">
        <v>6</v>
      </c>
    </row>
    <row r="289" spans="1:4" s="1" customFormat="1" ht="19.5" customHeight="1">
      <c r="A289" s="5" t="s">
        <v>8</v>
      </c>
      <c r="B289" s="5" t="str">
        <f>"202209181017"</f>
        <v>202209181017</v>
      </c>
      <c r="C289" s="7">
        <v>0</v>
      </c>
      <c r="D289" s="8" t="s">
        <v>6</v>
      </c>
    </row>
    <row r="290" spans="1:4" s="1" customFormat="1" ht="19.5" customHeight="1">
      <c r="A290" s="5" t="s">
        <v>8</v>
      </c>
      <c r="B290" s="5" t="str">
        <f>"202209181018"</f>
        <v>202209181018</v>
      </c>
      <c r="C290" s="7">
        <v>0</v>
      </c>
      <c r="D290" s="8" t="s">
        <v>6</v>
      </c>
    </row>
    <row r="291" spans="1:4" s="1" customFormat="1" ht="19.5" customHeight="1">
      <c r="A291" s="5" t="s">
        <v>8</v>
      </c>
      <c r="B291" s="5" t="str">
        <f>"202209181019"</f>
        <v>202209181019</v>
      </c>
      <c r="C291" s="7">
        <v>43</v>
      </c>
      <c r="D291" s="8"/>
    </row>
    <row r="292" spans="1:4" s="1" customFormat="1" ht="19.5" customHeight="1">
      <c r="A292" s="5" t="s">
        <v>8</v>
      </c>
      <c r="B292" s="5" t="str">
        <f>"202209181020"</f>
        <v>202209181020</v>
      </c>
      <c r="C292" s="7">
        <v>66.5</v>
      </c>
      <c r="D292" s="8"/>
    </row>
    <row r="293" spans="1:4" s="1" customFormat="1" ht="19.5" customHeight="1">
      <c r="A293" s="5" t="s">
        <v>8</v>
      </c>
      <c r="B293" s="5" t="str">
        <f>"202209181021"</f>
        <v>202209181021</v>
      </c>
      <c r="C293" s="7">
        <v>54</v>
      </c>
      <c r="D293" s="8"/>
    </row>
    <row r="294" spans="1:4" s="1" customFormat="1" ht="19.5" customHeight="1">
      <c r="A294" s="5" t="s">
        <v>8</v>
      </c>
      <c r="B294" s="5" t="str">
        <f>"202209181022"</f>
        <v>202209181022</v>
      </c>
      <c r="C294" s="7">
        <v>0</v>
      </c>
      <c r="D294" s="8" t="s">
        <v>6</v>
      </c>
    </row>
    <row r="295" spans="1:4" s="1" customFormat="1" ht="19.5" customHeight="1">
      <c r="A295" s="5" t="s">
        <v>8</v>
      </c>
      <c r="B295" s="5" t="str">
        <f>"202209181023"</f>
        <v>202209181023</v>
      </c>
      <c r="C295" s="7">
        <v>0</v>
      </c>
      <c r="D295" s="8" t="s">
        <v>6</v>
      </c>
    </row>
    <row r="296" spans="1:4" s="1" customFormat="1" ht="19.5" customHeight="1">
      <c r="A296" s="5" t="s">
        <v>8</v>
      </c>
      <c r="B296" s="5" t="str">
        <f>"202209181024"</f>
        <v>202209181024</v>
      </c>
      <c r="C296" s="7">
        <v>51</v>
      </c>
      <c r="D296" s="8"/>
    </row>
    <row r="297" spans="1:4" s="1" customFormat="1" ht="19.5" customHeight="1">
      <c r="A297" s="5" t="s">
        <v>8</v>
      </c>
      <c r="B297" s="5" t="str">
        <f>"202209181025"</f>
        <v>202209181025</v>
      </c>
      <c r="C297" s="7">
        <v>0</v>
      </c>
      <c r="D297" s="8" t="s">
        <v>6</v>
      </c>
    </row>
    <row r="298" spans="1:4" s="1" customFormat="1" ht="19.5" customHeight="1">
      <c r="A298" s="5" t="s">
        <v>8</v>
      </c>
      <c r="B298" s="5" t="str">
        <f>"202209181026"</f>
        <v>202209181026</v>
      </c>
      <c r="C298" s="7">
        <v>65.5</v>
      </c>
      <c r="D298" s="8"/>
    </row>
    <row r="299" spans="1:4" s="1" customFormat="1" ht="19.5" customHeight="1">
      <c r="A299" s="5" t="s">
        <v>8</v>
      </c>
      <c r="B299" s="5" t="str">
        <f>"202209181027"</f>
        <v>202209181027</v>
      </c>
      <c r="C299" s="7">
        <v>0</v>
      </c>
      <c r="D299" s="8" t="s">
        <v>6</v>
      </c>
    </row>
    <row r="300" spans="1:4" s="1" customFormat="1" ht="19.5" customHeight="1">
      <c r="A300" s="5" t="s">
        <v>8</v>
      </c>
      <c r="B300" s="5" t="str">
        <f>"202209181028"</f>
        <v>202209181028</v>
      </c>
      <c r="C300" s="7">
        <v>0</v>
      </c>
      <c r="D300" s="8" t="s">
        <v>6</v>
      </c>
    </row>
    <row r="301" spans="1:4" s="1" customFormat="1" ht="19.5" customHeight="1">
      <c r="A301" s="5" t="s">
        <v>8</v>
      </c>
      <c r="B301" s="5" t="str">
        <f>"202209181029"</f>
        <v>202209181029</v>
      </c>
      <c r="C301" s="7">
        <v>47</v>
      </c>
      <c r="D301" s="8"/>
    </row>
    <row r="302" spans="1:4" s="1" customFormat="1" ht="19.5" customHeight="1">
      <c r="A302" s="5" t="s">
        <v>8</v>
      </c>
      <c r="B302" s="5" t="str">
        <f>"202209181030"</f>
        <v>202209181030</v>
      </c>
      <c r="C302" s="7">
        <v>49</v>
      </c>
      <c r="D302" s="8"/>
    </row>
    <row r="303" spans="1:4" s="1" customFormat="1" ht="19.5" customHeight="1">
      <c r="A303" s="5" t="s">
        <v>8</v>
      </c>
      <c r="B303" s="5" t="str">
        <f>"202209181101"</f>
        <v>202209181101</v>
      </c>
      <c r="C303" s="7">
        <v>51.5</v>
      </c>
      <c r="D303" s="8"/>
    </row>
    <row r="304" spans="1:4" s="1" customFormat="1" ht="19.5" customHeight="1">
      <c r="A304" s="5" t="s">
        <v>8</v>
      </c>
      <c r="B304" s="5" t="str">
        <f>"202209181102"</f>
        <v>202209181102</v>
      </c>
      <c r="C304" s="7">
        <v>0</v>
      </c>
      <c r="D304" s="8" t="s">
        <v>6</v>
      </c>
    </row>
    <row r="305" spans="1:4" s="1" customFormat="1" ht="19.5" customHeight="1">
      <c r="A305" s="5" t="s">
        <v>8</v>
      </c>
      <c r="B305" s="5" t="str">
        <f>"202209181103"</f>
        <v>202209181103</v>
      </c>
      <c r="C305" s="7">
        <v>41.5</v>
      </c>
      <c r="D305" s="8"/>
    </row>
    <row r="306" spans="1:4" s="1" customFormat="1" ht="19.5" customHeight="1">
      <c r="A306" s="5" t="s">
        <v>8</v>
      </c>
      <c r="B306" s="5" t="str">
        <f>"202209181104"</f>
        <v>202209181104</v>
      </c>
      <c r="C306" s="7">
        <v>0</v>
      </c>
      <c r="D306" s="8" t="s">
        <v>6</v>
      </c>
    </row>
    <row r="307" spans="1:4" s="1" customFormat="1" ht="19.5" customHeight="1">
      <c r="A307" s="5" t="s">
        <v>8</v>
      </c>
      <c r="B307" s="5" t="str">
        <f>"202209181105"</f>
        <v>202209181105</v>
      </c>
      <c r="C307" s="7">
        <v>51</v>
      </c>
      <c r="D307" s="8"/>
    </row>
    <row r="308" spans="1:4" s="1" customFormat="1" ht="19.5" customHeight="1">
      <c r="A308" s="5" t="s">
        <v>8</v>
      </c>
      <c r="B308" s="5" t="str">
        <f>"202209181106"</f>
        <v>202209181106</v>
      </c>
      <c r="C308" s="7">
        <v>52.5</v>
      </c>
      <c r="D308" s="8"/>
    </row>
    <row r="309" spans="1:4" s="1" customFormat="1" ht="19.5" customHeight="1">
      <c r="A309" s="5" t="s">
        <v>8</v>
      </c>
      <c r="B309" s="5" t="str">
        <f>"202209181107"</f>
        <v>202209181107</v>
      </c>
      <c r="C309" s="7">
        <v>61</v>
      </c>
      <c r="D309" s="8"/>
    </row>
    <row r="310" spans="1:4" s="1" customFormat="1" ht="19.5" customHeight="1">
      <c r="A310" s="5" t="s">
        <v>8</v>
      </c>
      <c r="B310" s="5" t="str">
        <f>"202209181108"</f>
        <v>202209181108</v>
      </c>
      <c r="C310" s="7">
        <v>0</v>
      </c>
      <c r="D310" s="8" t="s">
        <v>6</v>
      </c>
    </row>
    <row r="311" spans="1:4" s="1" customFormat="1" ht="19.5" customHeight="1">
      <c r="A311" s="5" t="s">
        <v>8</v>
      </c>
      <c r="B311" s="5" t="str">
        <f>"202209181109"</f>
        <v>202209181109</v>
      </c>
      <c r="C311" s="7">
        <v>47</v>
      </c>
      <c r="D311" s="8"/>
    </row>
    <row r="312" spans="1:4" s="1" customFormat="1" ht="19.5" customHeight="1">
      <c r="A312" s="5" t="s">
        <v>8</v>
      </c>
      <c r="B312" s="5" t="str">
        <f>"202209181110"</f>
        <v>202209181110</v>
      </c>
      <c r="C312" s="7">
        <v>0</v>
      </c>
      <c r="D312" s="8" t="s">
        <v>6</v>
      </c>
    </row>
    <row r="313" spans="1:4" s="1" customFormat="1" ht="19.5" customHeight="1">
      <c r="A313" s="5" t="s">
        <v>8</v>
      </c>
      <c r="B313" s="5" t="str">
        <f>"202209181111"</f>
        <v>202209181111</v>
      </c>
      <c r="C313" s="7">
        <v>36.5</v>
      </c>
      <c r="D313" s="8"/>
    </row>
    <row r="314" spans="1:4" s="1" customFormat="1" ht="19.5" customHeight="1">
      <c r="A314" s="5" t="s">
        <v>8</v>
      </c>
      <c r="B314" s="5" t="str">
        <f>"202209181112"</f>
        <v>202209181112</v>
      </c>
      <c r="C314" s="7">
        <v>0</v>
      </c>
      <c r="D314" s="8" t="s">
        <v>6</v>
      </c>
    </row>
    <row r="315" spans="1:4" s="1" customFormat="1" ht="19.5" customHeight="1">
      <c r="A315" s="5" t="s">
        <v>8</v>
      </c>
      <c r="B315" s="5" t="str">
        <f>"202209181113"</f>
        <v>202209181113</v>
      </c>
      <c r="C315" s="7">
        <v>59.5</v>
      </c>
      <c r="D315" s="8"/>
    </row>
    <row r="316" spans="1:4" s="1" customFormat="1" ht="19.5" customHeight="1">
      <c r="A316" s="5" t="s">
        <v>8</v>
      </c>
      <c r="B316" s="5" t="str">
        <f>"202209181114"</f>
        <v>202209181114</v>
      </c>
      <c r="C316" s="7">
        <v>0</v>
      </c>
      <c r="D316" s="8" t="s">
        <v>6</v>
      </c>
    </row>
    <row r="317" spans="1:4" s="1" customFormat="1" ht="19.5" customHeight="1">
      <c r="A317" s="5" t="s">
        <v>8</v>
      </c>
      <c r="B317" s="5" t="str">
        <f>"202209181115"</f>
        <v>202209181115</v>
      </c>
      <c r="C317" s="7">
        <v>50.5</v>
      </c>
      <c r="D317" s="8"/>
    </row>
    <row r="318" spans="1:4" s="1" customFormat="1" ht="19.5" customHeight="1">
      <c r="A318" s="5" t="s">
        <v>8</v>
      </c>
      <c r="B318" s="5" t="str">
        <f>"202209181116"</f>
        <v>202209181116</v>
      </c>
      <c r="C318" s="7">
        <v>30</v>
      </c>
      <c r="D318" s="8"/>
    </row>
    <row r="319" spans="1:4" s="1" customFormat="1" ht="19.5" customHeight="1">
      <c r="A319" s="5" t="s">
        <v>8</v>
      </c>
      <c r="B319" s="5" t="str">
        <f>"202209181117"</f>
        <v>202209181117</v>
      </c>
      <c r="C319" s="7">
        <v>59.5</v>
      </c>
      <c r="D319" s="8"/>
    </row>
    <row r="320" spans="1:4" s="1" customFormat="1" ht="19.5" customHeight="1">
      <c r="A320" s="5" t="s">
        <v>8</v>
      </c>
      <c r="B320" s="5" t="str">
        <f>"202209181118"</f>
        <v>202209181118</v>
      </c>
      <c r="C320" s="7">
        <v>52.5</v>
      </c>
      <c r="D320" s="8"/>
    </row>
    <row r="321" spans="1:4" s="1" customFormat="1" ht="19.5" customHeight="1">
      <c r="A321" s="5" t="s">
        <v>8</v>
      </c>
      <c r="B321" s="5" t="str">
        <f>"202209181119"</f>
        <v>202209181119</v>
      </c>
      <c r="C321" s="7">
        <v>0</v>
      </c>
      <c r="D321" s="8" t="s">
        <v>6</v>
      </c>
    </row>
    <row r="322" spans="1:4" s="1" customFormat="1" ht="19.5" customHeight="1">
      <c r="A322" s="5" t="s">
        <v>8</v>
      </c>
      <c r="B322" s="5" t="str">
        <f>"202209181120"</f>
        <v>202209181120</v>
      </c>
      <c r="C322" s="7">
        <v>0</v>
      </c>
      <c r="D322" s="8" t="s">
        <v>6</v>
      </c>
    </row>
    <row r="323" spans="1:4" s="1" customFormat="1" ht="19.5" customHeight="1">
      <c r="A323" s="5" t="s">
        <v>8</v>
      </c>
      <c r="B323" s="5" t="str">
        <f>"202209181121"</f>
        <v>202209181121</v>
      </c>
      <c r="C323" s="7">
        <v>0</v>
      </c>
      <c r="D323" s="8" t="s">
        <v>6</v>
      </c>
    </row>
    <row r="324" spans="1:4" s="1" customFormat="1" ht="19.5" customHeight="1">
      <c r="A324" s="5" t="s">
        <v>8</v>
      </c>
      <c r="B324" s="5" t="str">
        <f>"202209181122"</f>
        <v>202209181122</v>
      </c>
      <c r="C324" s="7">
        <v>65.5</v>
      </c>
      <c r="D324" s="8"/>
    </row>
    <row r="325" spans="1:4" s="1" customFormat="1" ht="19.5" customHeight="1">
      <c r="A325" s="5" t="s">
        <v>8</v>
      </c>
      <c r="B325" s="5" t="str">
        <f>"202209181123"</f>
        <v>202209181123</v>
      </c>
      <c r="C325" s="7">
        <v>58</v>
      </c>
      <c r="D325" s="8"/>
    </row>
    <row r="326" spans="1:4" s="1" customFormat="1" ht="19.5" customHeight="1">
      <c r="A326" s="5" t="s">
        <v>8</v>
      </c>
      <c r="B326" s="5" t="str">
        <f>"202209181124"</f>
        <v>202209181124</v>
      </c>
      <c r="C326" s="7">
        <v>0</v>
      </c>
      <c r="D326" s="8" t="s">
        <v>6</v>
      </c>
    </row>
    <row r="327" spans="1:4" s="1" customFormat="1" ht="19.5" customHeight="1">
      <c r="A327" s="5" t="s">
        <v>8</v>
      </c>
      <c r="B327" s="5" t="str">
        <f>"202209181125"</f>
        <v>202209181125</v>
      </c>
      <c r="C327" s="7">
        <v>0</v>
      </c>
      <c r="D327" s="8" t="s">
        <v>6</v>
      </c>
    </row>
    <row r="328" spans="1:4" s="1" customFormat="1" ht="19.5" customHeight="1">
      <c r="A328" s="5" t="s">
        <v>8</v>
      </c>
      <c r="B328" s="5" t="str">
        <f>"202209181126"</f>
        <v>202209181126</v>
      </c>
      <c r="C328" s="7">
        <v>0</v>
      </c>
      <c r="D328" s="8" t="s">
        <v>6</v>
      </c>
    </row>
    <row r="329" spans="1:4" s="1" customFormat="1" ht="19.5" customHeight="1">
      <c r="A329" s="5" t="s">
        <v>8</v>
      </c>
      <c r="B329" s="5" t="str">
        <f>"202209181127"</f>
        <v>202209181127</v>
      </c>
      <c r="C329" s="7">
        <v>50.5</v>
      </c>
      <c r="D329" s="8"/>
    </row>
    <row r="330" spans="1:4" s="1" customFormat="1" ht="19.5" customHeight="1">
      <c r="A330" s="5" t="s">
        <v>8</v>
      </c>
      <c r="B330" s="5" t="str">
        <f>"202209181128"</f>
        <v>202209181128</v>
      </c>
      <c r="C330" s="7">
        <v>0</v>
      </c>
      <c r="D330" s="8" t="s">
        <v>6</v>
      </c>
    </row>
    <row r="331" spans="1:4" s="1" customFormat="1" ht="19.5" customHeight="1">
      <c r="A331" s="5" t="s">
        <v>8</v>
      </c>
      <c r="B331" s="5" t="str">
        <f>"202209181129"</f>
        <v>202209181129</v>
      </c>
      <c r="C331" s="7">
        <v>46</v>
      </c>
      <c r="D331" s="8"/>
    </row>
    <row r="332" spans="1:4" s="1" customFormat="1" ht="19.5" customHeight="1">
      <c r="A332" s="5" t="s">
        <v>8</v>
      </c>
      <c r="B332" s="5" t="str">
        <f>"202209181130"</f>
        <v>202209181130</v>
      </c>
      <c r="C332" s="7">
        <v>0</v>
      </c>
      <c r="D332" s="8" t="s">
        <v>6</v>
      </c>
    </row>
    <row r="333" spans="1:4" s="1" customFormat="1" ht="19.5" customHeight="1">
      <c r="A333" s="5" t="s">
        <v>8</v>
      </c>
      <c r="B333" s="5" t="str">
        <f>"202209181201"</f>
        <v>202209181201</v>
      </c>
      <c r="C333" s="7">
        <v>0</v>
      </c>
      <c r="D333" s="8" t="s">
        <v>6</v>
      </c>
    </row>
    <row r="334" spans="1:4" s="1" customFormat="1" ht="19.5" customHeight="1">
      <c r="A334" s="5" t="s">
        <v>8</v>
      </c>
      <c r="B334" s="5" t="str">
        <f>"202209181202"</f>
        <v>202209181202</v>
      </c>
      <c r="C334" s="7">
        <v>0</v>
      </c>
      <c r="D334" s="8" t="s">
        <v>6</v>
      </c>
    </row>
    <row r="335" spans="1:4" s="1" customFormat="1" ht="19.5" customHeight="1">
      <c r="A335" s="5" t="s">
        <v>8</v>
      </c>
      <c r="B335" s="5" t="str">
        <f>"202209181203"</f>
        <v>202209181203</v>
      </c>
      <c r="C335" s="7">
        <v>0</v>
      </c>
      <c r="D335" s="8" t="s">
        <v>6</v>
      </c>
    </row>
    <row r="336" spans="1:4" s="1" customFormat="1" ht="19.5" customHeight="1">
      <c r="A336" s="5" t="s">
        <v>8</v>
      </c>
      <c r="B336" s="5" t="str">
        <f>"202209181204"</f>
        <v>202209181204</v>
      </c>
      <c r="C336" s="7">
        <v>39</v>
      </c>
      <c r="D336" s="8"/>
    </row>
    <row r="337" spans="1:4" s="1" customFormat="1" ht="19.5" customHeight="1">
      <c r="A337" s="5" t="s">
        <v>8</v>
      </c>
      <c r="B337" s="5" t="str">
        <f>"202209181205"</f>
        <v>202209181205</v>
      </c>
      <c r="C337" s="7">
        <v>0</v>
      </c>
      <c r="D337" s="8" t="s">
        <v>6</v>
      </c>
    </row>
    <row r="338" spans="1:4" s="1" customFormat="1" ht="19.5" customHeight="1">
      <c r="A338" s="5" t="s">
        <v>8</v>
      </c>
      <c r="B338" s="5" t="str">
        <f>"202209181206"</f>
        <v>202209181206</v>
      </c>
      <c r="C338" s="7">
        <v>63.5</v>
      </c>
      <c r="D338" s="8"/>
    </row>
    <row r="339" spans="1:4" s="1" customFormat="1" ht="19.5" customHeight="1">
      <c r="A339" s="5" t="s">
        <v>8</v>
      </c>
      <c r="B339" s="5" t="str">
        <f>"202209181207"</f>
        <v>202209181207</v>
      </c>
      <c r="C339" s="7">
        <v>0</v>
      </c>
      <c r="D339" s="8" t="s">
        <v>6</v>
      </c>
    </row>
    <row r="340" spans="1:4" s="1" customFormat="1" ht="19.5" customHeight="1">
      <c r="A340" s="5" t="s">
        <v>8</v>
      </c>
      <c r="B340" s="5" t="str">
        <f>"202209181208"</f>
        <v>202209181208</v>
      </c>
      <c r="C340" s="7">
        <v>0</v>
      </c>
      <c r="D340" s="8" t="s">
        <v>6</v>
      </c>
    </row>
    <row r="341" spans="1:4" s="1" customFormat="1" ht="19.5" customHeight="1">
      <c r="A341" s="5" t="s">
        <v>8</v>
      </c>
      <c r="B341" s="5" t="str">
        <f>"202209181209"</f>
        <v>202209181209</v>
      </c>
      <c r="C341" s="7">
        <v>0</v>
      </c>
      <c r="D341" s="8" t="s">
        <v>6</v>
      </c>
    </row>
    <row r="342" spans="1:4" s="1" customFormat="1" ht="19.5" customHeight="1">
      <c r="A342" s="5" t="s">
        <v>8</v>
      </c>
      <c r="B342" s="5" t="str">
        <f>"202209181210"</f>
        <v>202209181210</v>
      </c>
      <c r="C342" s="7">
        <v>0</v>
      </c>
      <c r="D342" s="8" t="s">
        <v>6</v>
      </c>
    </row>
    <row r="343" spans="1:4" s="1" customFormat="1" ht="19.5" customHeight="1">
      <c r="A343" s="9" t="s">
        <v>8</v>
      </c>
      <c r="B343" s="9" t="str">
        <f>"202209181211"</f>
        <v>202209181211</v>
      </c>
      <c r="C343" s="10">
        <v>0</v>
      </c>
      <c r="D343" s="11" t="s">
        <v>6</v>
      </c>
    </row>
  </sheetData>
  <sheetProtection/>
  <autoFilter ref="A2:D34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徐超</cp:lastModifiedBy>
  <dcterms:created xsi:type="dcterms:W3CDTF">2022-09-13T01:19:14Z</dcterms:created>
  <dcterms:modified xsi:type="dcterms:W3CDTF">2022-09-19T08:29:59Z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3DA2AB0F17E44B0DA7EF74172D5AF208</vt:lpwstr>
  </property>
  <property fmtid="{D5CDD505-2E9C-101B-9397-08002B2CF9AE}" pid="4" name="KSOProductBuildV">
    <vt:lpwstr>2052-11.1.0.12358</vt:lpwstr>
  </property>
</Properties>
</file>