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2-2进入面试公示 (2)" sheetId="9" r:id="rId1"/>
  </sheets>
  <definedNames>
    <definedName name="_xlnm.Print_Titles" localSheetId="0">'2-2进入面试公示 (2)'!$2:$4</definedName>
  </definedNames>
  <calcPr calcId="144525"/>
</workbook>
</file>

<file path=xl/sharedStrings.xml><?xml version="1.0" encoding="utf-8"?>
<sst xmlns="http://schemas.openxmlformats.org/spreadsheetml/2006/main" count="92" uniqueCount="8">
  <si>
    <t>附件2</t>
  </si>
  <si>
    <t>社旗县公开招聘教师面试人员名单</t>
  </si>
  <si>
    <t>报考号</t>
  </si>
  <si>
    <t>岗位代码</t>
  </si>
  <si>
    <t>岗位名称</t>
  </si>
  <si>
    <t>姓名</t>
  </si>
  <si>
    <t>心理学教师</t>
  </si>
  <si>
    <t>幼儿教师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</si>
</sst>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0"/>
  <sheetViews>
    <sheetView tabSelected="1" workbookViewId="0">
      <selection activeCell="B3" sqref="B3:B4"/>
    </sheetView>
  </sheetViews>
  <sheetFormatPr defaultColWidth="9" defaultRowHeight="13.5"/>
  <cols>
    <col min="1" max="1" width="25.375" style="1" customWidth="1"/>
    <col min="2" max="2" width="8" style="1" customWidth="1"/>
    <col min="3" max="3" width="13.125" style="1" customWidth="1"/>
    <col min="4" max="16369" width="9" style="1"/>
  </cols>
  <sheetData>
    <row r="1" spans="1:1">
      <c r="A1" s="1" t="s">
        <v>0</v>
      </c>
    </row>
    <row r="2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/>
      <c r="B4" s="5"/>
      <c r="C4" s="5"/>
      <c r="D4" s="5"/>
    </row>
    <row r="5" s="1" customFormat="1" spans="1:4">
      <c r="A5" s="6" t="str">
        <f>"43932022081617370942047"</f>
        <v>43932022081617370942047</v>
      </c>
      <c r="B5" s="6" t="str">
        <f t="shared" ref="B5:B16" si="0">"002"</f>
        <v>002</v>
      </c>
      <c r="C5" s="6" t="s">
        <v>6</v>
      </c>
      <c r="D5" s="6" t="str">
        <f>"冯佳钰"</f>
        <v>冯佳钰</v>
      </c>
    </row>
    <row r="6" s="1" customFormat="1" spans="1:4">
      <c r="A6" s="6" t="str">
        <f>"43932022081322453031563"</f>
        <v>43932022081322453031563</v>
      </c>
      <c r="B6" s="6" t="str">
        <f t="shared" si="0"/>
        <v>002</v>
      </c>
      <c r="C6" s="6" t="s">
        <v>6</v>
      </c>
      <c r="D6" s="6" t="str">
        <f>"邱博雅"</f>
        <v>邱博雅</v>
      </c>
    </row>
    <row r="7" s="1" customFormat="1" spans="1:4">
      <c r="A7" s="6" t="str">
        <f>"43932022081215592528278"</f>
        <v>43932022081215592528278</v>
      </c>
      <c r="B7" s="6" t="str">
        <f t="shared" si="0"/>
        <v>002</v>
      </c>
      <c r="C7" s="6" t="s">
        <v>6</v>
      </c>
      <c r="D7" s="6" t="str">
        <f>"常远"</f>
        <v>常远</v>
      </c>
    </row>
    <row r="8" s="1" customFormat="1" spans="1:4">
      <c r="A8" s="6" t="str">
        <f>"43932022081309202029128"</f>
        <v>43932022081309202029128</v>
      </c>
      <c r="B8" s="6" t="str">
        <f t="shared" si="0"/>
        <v>002</v>
      </c>
      <c r="C8" s="6" t="s">
        <v>6</v>
      </c>
      <c r="D8" s="6" t="str">
        <f>"钱莹"</f>
        <v>钱莹</v>
      </c>
    </row>
    <row r="9" s="1" customFormat="1" spans="1:4">
      <c r="A9" s="6" t="str">
        <f>"43932022081218113128713"</f>
        <v>43932022081218113128713</v>
      </c>
      <c r="B9" s="6" t="str">
        <f t="shared" si="0"/>
        <v>002</v>
      </c>
      <c r="C9" s="6" t="s">
        <v>6</v>
      </c>
      <c r="D9" s="6" t="str">
        <f>"焦明明"</f>
        <v>焦明明</v>
      </c>
    </row>
    <row r="10" s="1" customFormat="1" spans="1:4">
      <c r="A10" s="6" t="str">
        <f>"43932022081520380139881"</f>
        <v>43932022081520380139881</v>
      </c>
      <c r="B10" s="6" t="str">
        <f t="shared" si="0"/>
        <v>002</v>
      </c>
      <c r="C10" s="6" t="s">
        <v>6</v>
      </c>
      <c r="D10" s="6" t="str">
        <f>"董倩"</f>
        <v>董倩</v>
      </c>
    </row>
    <row r="11" s="1" customFormat="1" spans="1:4">
      <c r="A11" s="6" t="str">
        <f>"43932022081421281533796"</f>
        <v>43932022081421281533796</v>
      </c>
      <c r="B11" s="6" t="str">
        <f t="shared" si="0"/>
        <v>002</v>
      </c>
      <c r="C11" s="6" t="s">
        <v>6</v>
      </c>
      <c r="D11" s="6" t="str">
        <f>"任培文"</f>
        <v>任培文</v>
      </c>
    </row>
    <row r="12" s="1" customFormat="1" spans="1:4">
      <c r="A12" s="6" t="str">
        <f>"43932022081515001138131"</f>
        <v>43932022081515001138131</v>
      </c>
      <c r="B12" s="6" t="str">
        <f t="shared" si="0"/>
        <v>002</v>
      </c>
      <c r="C12" s="6" t="s">
        <v>6</v>
      </c>
      <c r="D12" s="6" t="str">
        <f>"李倩"</f>
        <v>李倩</v>
      </c>
    </row>
    <row r="13" s="1" customFormat="1" spans="1:4">
      <c r="A13" s="6" t="str">
        <f>"43932022081213485827842"</f>
        <v>43932022081213485827842</v>
      </c>
      <c r="B13" s="6" t="str">
        <f t="shared" si="0"/>
        <v>002</v>
      </c>
      <c r="C13" s="6" t="s">
        <v>6</v>
      </c>
      <c r="D13" s="6" t="str">
        <f>"周满满"</f>
        <v>周满满</v>
      </c>
    </row>
    <row r="14" s="1" customFormat="1" spans="1:4">
      <c r="A14" s="6" t="str">
        <f>"43932022081213204527752"</f>
        <v>43932022081213204527752</v>
      </c>
      <c r="B14" s="6" t="str">
        <f t="shared" si="0"/>
        <v>002</v>
      </c>
      <c r="C14" s="6" t="s">
        <v>6</v>
      </c>
      <c r="D14" s="6" t="str">
        <f>"王晓"</f>
        <v>王晓</v>
      </c>
    </row>
    <row r="15" s="1" customFormat="1" spans="1:4">
      <c r="A15" s="6" t="str">
        <f>"43932022081319215531220"</f>
        <v>43932022081319215531220</v>
      </c>
      <c r="B15" s="6" t="str">
        <f t="shared" si="0"/>
        <v>002</v>
      </c>
      <c r="C15" s="6" t="s">
        <v>6</v>
      </c>
      <c r="D15" s="6" t="str">
        <f>"杨晓彬"</f>
        <v>杨晓彬</v>
      </c>
    </row>
    <row r="16" s="1" customFormat="1" spans="1:4">
      <c r="A16" s="6" t="str">
        <f>"43932022081716080144396"</f>
        <v>43932022081716080144396</v>
      </c>
      <c r="B16" s="6" t="str">
        <f t="shared" si="0"/>
        <v>002</v>
      </c>
      <c r="C16" s="6" t="s">
        <v>6</v>
      </c>
      <c r="D16" s="6" t="str">
        <f>"王新"</f>
        <v>王新</v>
      </c>
    </row>
    <row r="17" s="1" customFormat="1" spans="1:4">
      <c r="A17" s="6" t="str">
        <f>"43932022081421024933730"</f>
        <v>43932022081421024933730</v>
      </c>
      <c r="B17" s="6" t="str">
        <f t="shared" ref="B17:B80" si="1">"001"</f>
        <v>001</v>
      </c>
      <c r="C17" s="6" t="s">
        <v>7</v>
      </c>
      <c r="D17" s="6" t="str">
        <f>"乔欢"</f>
        <v>乔欢</v>
      </c>
    </row>
    <row r="18" s="1" customFormat="1" spans="1:4">
      <c r="A18" s="6" t="str">
        <f>"43932022081221414028869"</f>
        <v>43932022081221414028869</v>
      </c>
      <c r="B18" s="6" t="str">
        <f t="shared" si="1"/>
        <v>001</v>
      </c>
      <c r="C18" s="6" t="s">
        <v>7</v>
      </c>
      <c r="D18" s="6" t="str">
        <f>"刘亦婷"</f>
        <v>刘亦婷</v>
      </c>
    </row>
    <row r="19" s="1" customFormat="1" spans="1:4">
      <c r="A19" s="6" t="str">
        <f>"43932022081422144133917"</f>
        <v>43932022081422144133917</v>
      </c>
      <c r="B19" s="6" t="str">
        <f t="shared" si="1"/>
        <v>001</v>
      </c>
      <c r="C19" s="6" t="s">
        <v>7</v>
      </c>
      <c r="D19" s="6" t="str">
        <f>"宋鸽"</f>
        <v>宋鸽</v>
      </c>
    </row>
    <row r="20" s="1" customFormat="1" spans="1:4">
      <c r="A20" s="6" t="str">
        <f>"43932022081315184630702"</f>
        <v>43932022081315184630702</v>
      </c>
      <c r="B20" s="6" t="str">
        <f t="shared" si="1"/>
        <v>001</v>
      </c>
      <c r="C20" s="6" t="s">
        <v>7</v>
      </c>
      <c r="D20" s="6" t="str">
        <f>"陶梦"</f>
        <v>陶梦</v>
      </c>
    </row>
    <row r="21" s="1" customFormat="1" spans="1:4">
      <c r="A21" s="6" t="str">
        <f>"43932022081812403348691"</f>
        <v>43932022081812403348691</v>
      </c>
      <c r="B21" s="6" t="str">
        <f t="shared" si="1"/>
        <v>001</v>
      </c>
      <c r="C21" s="6" t="s">
        <v>7</v>
      </c>
      <c r="D21" s="6" t="str">
        <f>"张方方"</f>
        <v>张方方</v>
      </c>
    </row>
    <row r="22" s="1" customFormat="1" spans="1:4">
      <c r="A22" s="6" t="str">
        <f>"43932022081319144631207"</f>
        <v>43932022081319144631207</v>
      </c>
      <c r="B22" s="6" t="str">
        <f t="shared" si="1"/>
        <v>001</v>
      </c>
      <c r="C22" s="6" t="s">
        <v>7</v>
      </c>
      <c r="D22" s="6" t="str">
        <f>"王琳瑞"</f>
        <v>王琳瑞</v>
      </c>
    </row>
    <row r="23" s="1" customFormat="1" spans="1:4">
      <c r="A23" s="6" t="str">
        <f>"43932022081321322531459"</f>
        <v>43932022081321322531459</v>
      </c>
      <c r="B23" s="6" t="str">
        <f t="shared" si="1"/>
        <v>001</v>
      </c>
      <c r="C23" s="6" t="s">
        <v>7</v>
      </c>
      <c r="D23" s="6" t="str">
        <f>"戚迪"</f>
        <v>戚迪</v>
      </c>
    </row>
    <row r="24" s="1" customFormat="1" spans="1:4">
      <c r="A24" s="6" t="str">
        <f>"43932022081215303128156"</f>
        <v>43932022081215303128156</v>
      </c>
      <c r="B24" s="6" t="str">
        <f t="shared" si="1"/>
        <v>001</v>
      </c>
      <c r="C24" s="6" t="s">
        <v>7</v>
      </c>
      <c r="D24" s="6" t="str">
        <f>"王科"</f>
        <v>王科</v>
      </c>
    </row>
    <row r="25" s="1" customFormat="1" spans="1:4">
      <c r="A25" s="6" t="str">
        <f>"43932022081507412334221"</f>
        <v>43932022081507412334221</v>
      </c>
      <c r="B25" s="6" t="str">
        <f t="shared" si="1"/>
        <v>001</v>
      </c>
      <c r="C25" s="6" t="s">
        <v>7</v>
      </c>
      <c r="D25" s="6" t="str">
        <f>"屈婉婷"</f>
        <v>屈婉婷</v>
      </c>
    </row>
    <row r="26" s="1" customFormat="1" spans="1:4">
      <c r="A26" s="6" t="str">
        <f>"43932022081409373731837"</f>
        <v>43932022081409373731837</v>
      </c>
      <c r="B26" s="6" t="str">
        <f t="shared" si="1"/>
        <v>001</v>
      </c>
      <c r="C26" s="6" t="s">
        <v>7</v>
      </c>
      <c r="D26" s="6" t="str">
        <f>"郑雨涛"</f>
        <v>郑雨涛</v>
      </c>
    </row>
    <row r="27" s="1" customFormat="1" spans="1:4">
      <c r="A27" s="6" t="str">
        <f>"43932022081317364731042"</f>
        <v>43932022081317364731042</v>
      </c>
      <c r="B27" s="6" t="str">
        <f t="shared" si="1"/>
        <v>001</v>
      </c>
      <c r="C27" s="6" t="s">
        <v>7</v>
      </c>
      <c r="D27" s="6" t="str">
        <f>"薛莹"</f>
        <v>薛莹</v>
      </c>
    </row>
    <row r="28" s="1" customFormat="1" spans="1:4">
      <c r="A28" s="6" t="str">
        <f>"43932022081416333533248"</f>
        <v>43932022081416333533248</v>
      </c>
      <c r="B28" s="6" t="str">
        <f t="shared" si="1"/>
        <v>001</v>
      </c>
      <c r="C28" s="6" t="s">
        <v>7</v>
      </c>
      <c r="D28" s="6" t="str">
        <f>"王绘宣"</f>
        <v>王绘宣</v>
      </c>
    </row>
    <row r="29" s="1" customFormat="1" spans="1:4">
      <c r="A29" s="6" t="str">
        <f>"43932022081506405134199"</f>
        <v>43932022081506405134199</v>
      </c>
      <c r="B29" s="6" t="str">
        <f t="shared" si="1"/>
        <v>001</v>
      </c>
      <c r="C29" s="6" t="s">
        <v>7</v>
      </c>
      <c r="D29" s="6" t="str">
        <f>"张丹"</f>
        <v>张丹</v>
      </c>
    </row>
    <row r="30" s="1" customFormat="1" spans="1:4">
      <c r="A30" s="6" t="str">
        <f>"43932022081213335427791"</f>
        <v>43932022081213335427791</v>
      </c>
      <c r="B30" s="6" t="str">
        <f t="shared" si="1"/>
        <v>001</v>
      </c>
      <c r="C30" s="6" t="s">
        <v>7</v>
      </c>
      <c r="D30" s="6" t="str">
        <f>"张雯雯"</f>
        <v>张雯雯</v>
      </c>
    </row>
    <row r="31" s="1" customFormat="1" spans="1:4">
      <c r="A31" s="6" t="str">
        <f>"43932022081215035128061"</f>
        <v>43932022081215035128061</v>
      </c>
      <c r="B31" s="6" t="str">
        <f t="shared" si="1"/>
        <v>001</v>
      </c>
      <c r="C31" s="6" t="s">
        <v>7</v>
      </c>
      <c r="D31" s="6" t="str">
        <f>"冯石盼"</f>
        <v>冯石盼</v>
      </c>
    </row>
    <row r="32" s="1" customFormat="1" spans="1:16383">
      <c r="A32" s="6" t="str">
        <f>"43932022081212063127519"</f>
        <v>43932022081212063127519</v>
      </c>
      <c r="B32" s="6" t="str">
        <f t="shared" si="1"/>
        <v>001</v>
      </c>
      <c r="C32" s="6" t="s">
        <v>7</v>
      </c>
      <c r="D32" s="6" t="str">
        <f>"宋水艳"</f>
        <v>宋水艳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</row>
    <row r="33" s="1" customFormat="1" spans="1:4">
      <c r="A33" s="6" t="str">
        <f>"43932022081221002528839"</f>
        <v>43932022081221002528839</v>
      </c>
      <c r="B33" s="6" t="str">
        <f t="shared" si="1"/>
        <v>001</v>
      </c>
      <c r="C33" s="6" t="s">
        <v>7</v>
      </c>
      <c r="D33" s="6" t="str">
        <f>"李天娇"</f>
        <v>李天娇</v>
      </c>
    </row>
    <row r="34" s="1" customFormat="1" spans="1:4">
      <c r="A34" s="6" t="str">
        <f>"43932022081410152232294"</f>
        <v>43932022081410152232294</v>
      </c>
      <c r="B34" s="6" t="str">
        <f t="shared" si="1"/>
        <v>001</v>
      </c>
      <c r="C34" s="6" t="s">
        <v>7</v>
      </c>
      <c r="D34" s="6" t="str">
        <f>"焦帅军"</f>
        <v>焦帅军</v>
      </c>
    </row>
    <row r="35" s="1" customFormat="1" spans="1:4">
      <c r="A35" s="6" t="str">
        <f>"43932022081411180932483"</f>
        <v>43932022081411180932483</v>
      </c>
      <c r="B35" s="6" t="str">
        <f t="shared" si="1"/>
        <v>001</v>
      </c>
      <c r="C35" s="6" t="s">
        <v>7</v>
      </c>
      <c r="D35" s="6" t="str">
        <f>"张丽"</f>
        <v>张丽</v>
      </c>
    </row>
    <row r="36" s="1" customFormat="1" spans="1:4">
      <c r="A36" s="6" t="str">
        <f>"43932022081718533044719"</f>
        <v>43932022081718533044719</v>
      </c>
      <c r="B36" s="6" t="str">
        <f t="shared" si="1"/>
        <v>001</v>
      </c>
      <c r="C36" s="6" t="s">
        <v>7</v>
      </c>
      <c r="D36" s="6" t="str">
        <f>"杜冰雁"</f>
        <v>杜冰雁</v>
      </c>
    </row>
    <row r="37" s="1" customFormat="1" spans="1:4">
      <c r="A37" s="6" t="str">
        <f>"43932022081514303137885"</f>
        <v>43932022081514303137885</v>
      </c>
      <c r="B37" s="6" t="str">
        <f t="shared" si="1"/>
        <v>001</v>
      </c>
      <c r="C37" s="6" t="s">
        <v>7</v>
      </c>
      <c r="D37" s="6" t="str">
        <f>"王佳音"</f>
        <v>王佳音</v>
      </c>
    </row>
    <row r="38" s="1" customFormat="1" spans="1:4">
      <c r="A38" s="6" t="str">
        <f>"43932022081716171444418"</f>
        <v>43932022081716171444418</v>
      </c>
      <c r="B38" s="6" t="str">
        <f t="shared" si="1"/>
        <v>001</v>
      </c>
      <c r="C38" s="6" t="s">
        <v>7</v>
      </c>
      <c r="D38" s="6" t="str">
        <f>"任佳怡"</f>
        <v>任佳怡</v>
      </c>
    </row>
    <row r="39" s="1" customFormat="1" spans="1:4">
      <c r="A39" s="6" t="str">
        <f>"43932022081214031027881"</f>
        <v>43932022081214031027881</v>
      </c>
      <c r="B39" s="6" t="str">
        <f t="shared" si="1"/>
        <v>001</v>
      </c>
      <c r="C39" s="6" t="s">
        <v>7</v>
      </c>
      <c r="D39" s="6" t="str">
        <f>"牛苁岩"</f>
        <v>牛苁岩</v>
      </c>
    </row>
    <row r="40" s="1" customFormat="1" spans="1:4">
      <c r="A40" s="6" t="str">
        <f>"43932022081217055828574"</f>
        <v>43932022081217055828574</v>
      </c>
      <c r="B40" s="6" t="str">
        <f t="shared" si="1"/>
        <v>001</v>
      </c>
      <c r="C40" s="6" t="s">
        <v>7</v>
      </c>
      <c r="D40" s="6" t="str">
        <f>"白玉"</f>
        <v>白玉</v>
      </c>
    </row>
    <row r="41" s="1" customFormat="1" spans="1:4">
      <c r="A41" s="6" t="str">
        <f>"43932022081717384944600"</f>
        <v>43932022081717384944600</v>
      </c>
      <c r="B41" s="6" t="str">
        <f t="shared" si="1"/>
        <v>001</v>
      </c>
      <c r="C41" s="6" t="s">
        <v>7</v>
      </c>
      <c r="D41" s="6" t="str">
        <f>"赵明月"</f>
        <v>赵明月</v>
      </c>
    </row>
    <row r="42" s="1" customFormat="1" spans="1:4">
      <c r="A42" s="6" t="str">
        <f>"43932022081519132939643"</f>
        <v>43932022081519132939643</v>
      </c>
      <c r="B42" s="6" t="str">
        <f t="shared" si="1"/>
        <v>001</v>
      </c>
      <c r="C42" s="6" t="s">
        <v>7</v>
      </c>
      <c r="D42" s="6" t="str">
        <f>"李蒙蒙"</f>
        <v>李蒙蒙</v>
      </c>
    </row>
    <row r="43" spans="1:16383">
      <c r="A43" s="6" t="str">
        <f>"43932022081215414728207"</f>
        <v>43932022081215414728207</v>
      </c>
      <c r="B43" s="6" t="str">
        <f t="shared" si="1"/>
        <v>001</v>
      </c>
      <c r="C43" s="6" t="s">
        <v>7</v>
      </c>
      <c r="D43" s="6" t="str">
        <f>"马俊云"</f>
        <v>马俊云</v>
      </c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spans="1:16383">
      <c r="A44" s="6" t="str">
        <f>"43932022081319101131195"</f>
        <v>43932022081319101131195</v>
      </c>
      <c r="B44" s="6" t="str">
        <f t="shared" si="1"/>
        <v>001</v>
      </c>
      <c r="C44" s="6" t="s">
        <v>7</v>
      </c>
      <c r="D44" s="6" t="str">
        <f>"董雪平"</f>
        <v>董雪平</v>
      </c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spans="1:16383">
      <c r="A45" s="6" t="str">
        <f>"43932022081715202244259"</f>
        <v>43932022081715202244259</v>
      </c>
      <c r="B45" s="6" t="str">
        <f t="shared" si="1"/>
        <v>001</v>
      </c>
      <c r="C45" s="6" t="s">
        <v>7</v>
      </c>
      <c r="D45" s="6" t="str">
        <f>"王芮"</f>
        <v>王芮</v>
      </c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spans="1:16383">
      <c r="A46" s="6" t="str">
        <f>"43932022081716370644477"</f>
        <v>43932022081716370644477</v>
      </c>
      <c r="B46" s="6" t="str">
        <f t="shared" si="1"/>
        <v>001</v>
      </c>
      <c r="C46" s="6" t="s">
        <v>7</v>
      </c>
      <c r="D46" s="6" t="str">
        <f>"郭茜琦"</f>
        <v>郭茜琦</v>
      </c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  <row r="47" spans="1:4">
      <c r="A47" s="6" t="str">
        <f>"43932022081209525127104"</f>
        <v>43932022081209525127104</v>
      </c>
      <c r="B47" s="6" t="str">
        <f t="shared" si="1"/>
        <v>001</v>
      </c>
      <c r="C47" s="6" t="s">
        <v>7</v>
      </c>
      <c r="D47" s="6" t="str">
        <f>"文雯"</f>
        <v>文雯</v>
      </c>
    </row>
    <row r="48" spans="1:4">
      <c r="A48" s="6" t="str">
        <f>"43932022081519112439634"</f>
        <v>43932022081519112439634</v>
      </c>
      <c r="B48" s="6" t="str">
        <f t="shared" si="1"/>
        <v>001</v>
      </c>
      <c r="C48" s="6" t="s">
        <v>7</v>
      </c>
      <c r="D48" s="6" t="str">
        <f>"李海燕"</f>
        <v>李海燕</v>
      </c>
    </row>
    <row r="49" spans="1:4">
      <c r="A49" s="6" t="str">
        <f>"43932022081411262632504"</f>
        <v>43932022081411262632504</v>
      </c>
      <c r="B49" s="6" t="str">
        <f t="shared" si="1"/>
        <v>001</v>
      </c>
      <c r="C49" s="6" t="s">
        <v>7</v>
      </c>
      <c r="D49" s="6" t="str">
        <f>"揣杨洋"</f>
        <v>揣杨洋</v>
      </c>
    </row>
    <row r="50" spans="1:4">
      <c r="A50" s="6" t="str">
        <f>"43932022081514382837954"</f>
        <v>43932022081514382837954</v>
      </c>
      <c r="B50" s="6" t="str">
        <f t="shared" si="1"/>
        <v>001</v>
      </c>
      <c r="C50" s="6" t="s">
        <v>7</v>
      </c>
      <c r="D50" s="6" t="str">
        <f>"杜迎霞"</f>
        <v>杜迎霞</v>
      </c>
    </row>
    <row r="51" spans="1:4">
      <c r="A51" s="6" t="str">
        <f>"43932022081315273930743"</f>
        <v>43932022081315273930743</v>
      </c>
      <c r="B51" s="6" t="str">
        <f t="shared" si="1"/>
        <v>001</v>
      </c>
      <c r="C51" s="6" t="s">
        <v>7</v>
      </c>
      <c r="D51" s="6" t="str">
        <f>"贾燕"</f>
        <v>贾燕</v>
      </c>
    </row>
    <row r="52" s="2" customFormat="1" spans="1:16383">
      <c r="A52" s="6" t="str">
        <f>"43932022081208051026784"</f>
        <v>43932022081208051026784</v>
      </c>
      <c r="B52" s="6" t="str">
        <f t="shared" si="1"/>
        <v>001</v>
      </c>
      <c r="C52" s="6" t="s">
        <v>7</v>
      </c>
      <c r="D52" s="6" t="str">
        <f>"刘婷"</f>
        <v>刘婷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  <c r="XDH52" s="7"/>
      <c r="XDI52" s="7"/>
      <c r="XDJ52" s="7"/>
      <c r="XDK52" s="7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  <c r="XEJ52" s="7"/>
      <c r="XEK52" s="7"/>
      <c r="XEL52" s="7"/>
      <c r="XEM52" s="7"/>
      <c r="XEN52" s="7"/>
      <c r="XEO52" s="7"/>
      <c r="XEP52" s="7"/>
      <c r="XEQ52" s="7"/>
      <c r="XER52" s="7"/>
      <c r="XES52" s="7"/>
      <c r="XET52" s="7"/>
      <c r="XEU52" s="7"/>
      <c r="XEV52" s="7"/>
      <c r="XEW52" s="7"/>
      <c r="XEX52" s="7"/>
      <c r="XEY52" s="7"/>
      <c r="XEZ52" s="7"/>
      <c r="XFA52" s="7"/>
      <c r="XFB52" s="7"/>
      <c r="XFC52" s="7"/>
    </row>
    <row r="53" spans="1:4">
      <c r="A53" s="6" t="str">
        <f>"43932022081310395529446"</f>
        <v>43932022081310395529446</v>
      </c>
      <c r="B53" s="6" t="str">
        <f t="shared" si="1"/>
        <v>001</v>
      </c>
      <c r="C53" s="6" t="s">
        <v>7</v>
      </c>
      <c r="D53" s="6" t="str">
        <f>"王珊珊"</f>
        <v>王珊珊</v>
      </c>
    </row>
    <row r="54" spans="1:4">
      <c r="A54" s="6" t="str">
        <f>"43932022081208434126861"</f>
        <v>43932022081208434126861</v>
      </c>
      <c r="B54" s="6" t="str">
        <f t="shared" si="1"/>
        <v>001</v>
      </c>
      <c r="C54" s="6" t="s">
        <v>7</v>
      </c>
      <c r="D54" s="6" t="str">
        <f>"周慧颖"</f>
        <v>周慧颖</v>
      </c>
    </row>
    <row r="55" spans="1:4">
      <c r="A55" s="6" t="str">
        <f>"43932022081808042545242"</f>
        <v>43932022081808042545242</v>
      </c>
      <c r="B55" s="6" t="str">
        <f t="shared" si="1"/>
        <v>001</v>
      </c>
      <c r="C55" s="6" t="s">
        <v>7</v>
      </c>
      <c r="D55" s="6" t="str">
        <f>"王伶柯"</f>
        <v>王伶柯</v>
      </c>
    </row>
    <row r="56" spans="1:4">
      <c r="A56" s="6" t="str">
        <f>"43932022081315040630657"</f>
        <v>43932022081315040630657</v>
      </c>
      <c r="B56" s="6" t="str">
        <f t="shared" si="1"/>
        <v>001</v>
      </c>
      <c r="C56" s="6" t="s">
        <v>7</v>
      </c>
      <c r="D56" s="6" t="str">
        <f>"皮雅新"</f>
        <v>皮雅新</v>
      </c>
    </row>
    <row r="57" spans="1:4">
      <c r="A57" s="6" t="str">
        <f>"43932022081209273227014"</f>
        <v>43932022081209273227014</v>
      </c>
      <c r="B57" s="6" t="str">
        <f t="shared" si="1"/>
        <v>001</v>
      </c>
      <c r="C57" s="6" t="s">
        <v>7</v>
      </c>
      <c r="D57" s="6" t="str">
        <f>"唐榕英"</f>
        <v>唐榕英</v>
      </c>
    </row>
    <row r="58" spans="1:4">
      <c r="A58" s="6" t="str">
        <f>"43932022081421392833822"</f>
        <v>43932022081421392833822</v>
      </c>
      <c r="B58" s="6" t="str">
        <f t="shared" si="1"/>
        <v>001</v>
      </c>
      <c r="C58" s="6" t="s">
        <v>7</v>
      </c>
      <c r="D58" s="6" t="str">
        <f>"朱兴茹"</f>
        <v>朱兴茹</v>
      </c>
    </row>
    <row r="59" spans="1:4">
      <c r="A59" s="6" t="str">
        <f>"43932022081211411627471"</f>
        <v>43932022081211411627471</v>
      </c>
      <c r="B59" s="6" t="str">
        <f t="shared" si="1"/>
        <v>001</v>
      </c>
      <c r="C59" s="6" t="s">
        <v>7</v>
      </c>
      <c r="D59" s="6" t="str">
        <f>"王凯文"</f>
        <v>王凯文</v>
      </c>
    </row>
    <row r="60" spans="1:4">
      <c r="A60" s="6" t="str">
        <f>"43932022081211472627476"</f>
        <v>43932022081211472627476</v>
      </c>
      <c r="B60" s="6" t="str">
        <f t="shared" si="1"/>
        <v>001</v>
      </c>
      <c r="C60" s="6" t="s">
        <v>7</v>
      </c>
      <c r="D60" s="6" t="str">
        <f>"李梦琪"</f>
        <v>李梦琪</v>
      </c>
    </row>
    <row r="61" spans="1:4">
      <c r="A61" s="6" t="str">
        <f>"43932022081208595526914"</f>
        <v>43932022081208595526914</v>
      </c>
      <c r="B61" s="6" t="str">
        <f t="shared" si="1"/>
        <v>001</v>
      </c>
      <c r="C61" s="6" t="s">
        <v>7</v>
      </c>
      <c r="D61" s="6" t="str">
        <f>"贾泽琼"</f>
        <v>贾泽琼</v>
      </c>
    </row>
    <row r="62" spans="1:4">
      <c r="A62" s="6" t="str">
        <f>"43932022081208103626795"</f>
        <v>43932022081208103626795</v>
      </c>
      <c r="B62" s="6" t="str">
        <f t="shared" si="1"/>
        <v>001</v>
      </c>
      <c r="C62" s="6" t="s">
        <v>7</v>
      </c>
      <c r="D62" s="6" t="str">
        <f>"王君"</f>
        <v>王君</v>
      </c>
    </row>
    <row r="63" spans="1:4">
      <c r="A63" s="6" t="str">
        <f>"43932022081310365229428"</f>
        <v>43932022081310365229428</v>
      </c>
      <c r="B63" s="6" t="str">
        <f t="shared" si="1"/>
        <v>001</v>
      </c>
      <c r="C63" s="6" t="s">
        <v>7</v>
      </c>
      <c r="D63" s="6" t="str">
        <f>"闫桂存"</f>
        <v>闫桂存</v>
      </c>
    </row>
    <row r="64" spans="1:4">
      <c r="A64" s="6" t="str">
        <f>"43932022081318120131122"</f>
        <v>43932022081318120131122</v>
      </c>
      <c r="B64" s="6" t="str">
        <f t="shared" si="1"/>
        <v>001</v>
      </c>
      <c r="C64" s="6" t="s">
        <v>7</v>
      </c>
      <c r="D64" s="6" t="str">
        <f>"李金鑫"</f>
        <v>李金鑫</v>
      </c>
    </row>
    <row r="65" spans="1:4">
      <c r="A65" s="6" t="str">
        <f>"43932022081318375631150"</f>
        <v>43932022081318375631150</v>
      </c>
      <c r="B65" s="6" t="str">
        <f t="shared" si="1"/>
        <v>001</v>
      </c>
      <c r="C65" s="6" t="s">
        <v>7</v>
      </c>
      <c r="D65" s="6" t="str">
        <f>"别潇潇"</f>
        <v>别潇潇</v>
      </c>
    </row>
    <row r="66" spans="1:4">
      <c r="A66" s="6" t="str">
        <f>"43932022081211124527383"</f>
        <v>43932022081211124527383</v>
      </c>
      <c r="B66" s="6" t="str">
        <f t="shared" si="1"/>
        <v>001</v>
      </c>
      <c r="C66" s="6" t="s">
        <v>7</v>
      </c>
      <c r="D66" s="6" t="str">
        <f>"马俊璐"</f>
        <v>马俊璐</v>
      </c>
    </row>
    <row r="67" spans="1:4">
      <c r="A67" s="6" t="str">
        <f>"43932022081309295829169"</f>
        <v>43932022081309295829169</v>
      </c>
      <c r="B67" s="6" t="str">
        <f t="shared" si="1"/>
        <v>001</v>
      </c>
      <c r="C67" s="6" t="s">
        <v>7</v>
      </c>
      <c r="D67" s="6" t="str">
        <f>"刘宁"</f>
        <v>刘宁</v>
      </c>
    </row>
    <row r="68" spans="1:4">
      <c r="A68" s="6" t="str">
        <f>"43932022081210380027248"</f>
        <v>43932022081210380027248</v>
      </c>
      <c r="B68" s="6" t="str">
        <f t="shared" si="1"/>
        <v>001</v>
      </c>
      <c r="C68" s="6" t="s">
        <v>7</v>
      </c>
      <c r="D68" s="6" t="str">
        <f>"李中娟"</f>
        <v>李中娟</v>
      </c>
    </row>
    <row r="69" spans="1:4">
      <c r="A69" s="6" t="str">
        <f>"43932022081412150732641"</f>
        <v>43932022081412150732641</v>
      </c>
      <c r="B69" s="6" t="str">
        <f t="shared" si="1"/>
        <v>001</v>
      </c>
      <c r="C69" s="6" t="s">
        <v>7</v>
      </c>
      <c r="D69" s="6" t="str">
        <f>"姜文"</f>
        <v>姜文</v>
      </c>
    </row>
    <row r="70" spans="1:4">
      <c r="A70" s="6" t="str">
        <f>"43932022081221290528859"</f>
        <v>43932022081221290528859</v>
      </c>
      <c r="B70" s="6" t="str">
        <f t="shared" si="1"/>
        <v>001</v>
      </c>
      <c r="C70" s="6" t="s">
        <v>7</v>
      </c>
      <c r="D70" s="6" t="str">
        <f>"常影"</f>
        <v>常影</v>
      </c>
    </row>
    <row r="71" spans="1:4">
      <c r="A71" s="6" t="str">
        <f>"43932022081513021137270"</f>
        <v>43932022081513021137270</v>
      </c>
      <c r="B71" s="6" t="str">
        <f t="shared" si="1"/>
        <v>001</v>
      </c>
      <c r="C71" s="6" t="s">
        <v>7</v>
      </c>
      <c r="D71" s="6" t="str">
        <f>"朱菲"</f>
        <v>朱菲</v>
      </c>
    </row>
    <row r="72" spans="1:4">
      <c r="A72" s="6" t="str">
        <f>"43932022081213291527778"</f>
        <v>43932022081213291527778</v>
      </c>
      <c r="B72" s="6" t="str">
        <f t="shared" si="1"/>
        <v>001</v>
      </c>
      <c r="C72" s="6" t="s">
        <v>7</v>
      </c>
      <c r="D72" s="6" t="str">
        <f>"王雨晴"</f>
        <v>王雨晴</v>
      </c>
    </row>
    <row r="73" spans="1:4">
      <c r="A73" s="6" t="str">
        <f>"43932022081414111832950"</f>
        <v>43932022081414111832950</v>
      </c>
      <c r="B73" s="6" t="str">
        <f t="shared" si="1"/>
        <v>001</v>
      </c>
      <c r="C73" s="6" t="s">
        <v>7</v>
      </c>
      <c r="D73" s="6" t="str">
        <f>"陈倩楠"</f>
        <v>陈倩楠</v>
      </c>
    </row>
    <row r="74" spans="1:4">
      <c r="A74" s="6" t="str">
        <f>"43932022081213013427688"</f>
        <v>43932022081213013427688</v>
      </c>
      <c r="B74" s="6" t="str">
        <f t="shared" si="1"/>
        <v>001</v>
      </c>
      <c r="C74" s="6" t="s">
        <v>7</v>
      </c>
      <c r="D74" s="6" t="str">
        <f>"李玉"</f>
        <v>李玉</v>
      </c>
    </row>
    <row r="75" spans="1:4">
      <c r="A75" s="6" t="str">
        <f>"43932022081208155226801"</f>
        <v>43932022081208155226801</v>
      </c>
      <c r="B75" s="6" t="str">
        <f t="shared" si="1"/>
        <v>001</v>
      </c>
      <c r="C75" s="6" t="s">
        <v>7</v>
      </c>
      <c r="D75" s="6" t="str">
        <f>"王奕璇"</f>
        <v>王奕璇</v>
      </c>
    </row>
    <row r="76" spans="1:4">
      <c r="A76" s="6" t="str">
        <f>"43932022081222061328894"</f>
        <v>43932022081222061328894</v>
      </c>
      <c r="B76" s="6" t="str">
        <f t="shared" si="1"/>
        <v>001</v>
      </c>
      <c r="C76" s="6" t="s">
        <v>7</v>
      </c>
      <c r="D76" s="6" t="str">
        <f>"侯平"</f>
        <v>侯平</v>
      </c>
    </row>
    <row r="77" spans="1:4">
      <c r="A77" s="6" t="str">
        <f>"43932022081520510039913"</f>
        <v>43932022081520510039913</v>
      </c>
      <c r="B77" s="6" t="str">
        <f t="shared" si="1"/>
        <v>001</v>
      </c>
      <c r="C77" s="6" t="s">
        <v>7</v>
      </c>
      <c r="D77" s="6" t="str">
        <f>"赵林杰"</f>
        <v>赵林杰</v>
      </c>
    </row>
    <row r="78" spans="1:4">
      <c r="A78" s="6" t="str">
        <f>"43932022081210222027189"</f>
        <v>43932022081210222027189</v>
      </c>
      <c r="B78" s="6" t="str">
        <f t="shared" si="1"/>
        <v>001</v>
      </c>
      <c r="C78" s="6" t="s">
        <v>7</v>
      </c>
      <c r="D78" s="6" t="str">
        <f>"周良玉"</f>
        <v>周良玉</v>
      </c>
    </row>
    <row r="79" spans="1:4">
      <c r="A79" s="6" t="str">
        <f>"43932022081217150628585"</f>
        <v>43932022081217150628585</v>
      </c>
      <c r="B79" s="6" t="str">
        <f t="shared" si="1"/>
        <v>001</v>
      </c>
      <c r="C79" s="6" t="s">
        <v>7</v>
      </c>
      <c r="D79" s="6" t="str">
        <f>"曹柯"</f>
        <v>曹柯</v>
      </c>
    </row>
    <row r="80" spans="1:4">
      <c r="A80" s="6" t="str">
        <f>"43932022081509281335067"</f>
        <v>43932022081509281335067</v>
      </c>
      <c r="B80" s="6" t="str">
        <f t="shared" si="1"/>
        <v>001</v>
      </c>
      <c r="C80" s="6" t="s">
        <v>7</v>
      </c>
      <c r="D80" s="6" t="str">
        <f>"王饶"</f>
        <v>王饶</v>
      </c>
    </row>
    <row r="81" ht="14.25" spans="1:4">
      <c r="A81" s="8" t="str">
        <f>"43932022081222162728907"</f>
        <v>43932022081222162728907</v>
      </c>
      <c r="B81" s="8" t="str">
        <f t="shared" ref="B81:B90" si="2">"001"</f>
        <v>001</v>
      </c>
      <c r="C81" s="8" t="s">
        <v>7</v>
      </c>
      <c r="D81" s="8" t="str">
        <f>"郑倩"</f>
        <v>郑倩</v>
      </c>
    </row>
    <row r="82" ht="14.25" spans="1:4">
      <c r="A82" s="8" t="str">
        <f>"43932022081320462731364"</f>
        <v>43932022081320462731364</v>
      </c>
      <c r="B82" s="8" t="str">
        <f t="shared" si="2"/>
        <v>001</v>
      </c>
      <c r="C82" s="8" t="s">
        <v>7</v>
      </c>
      <c r="D82" s="8" t="str">
        <f>"郭鑫"</f>
        <v>郭鑫</v>
      </c>
    </row>
    <row r="83" ht="14.25" spans="1:4">
      <c r="A83" s="8" t="str">
        <f>"43932022081319083031191"</f>
        <v>43932022081319083031191</v>
      </c>
      <c r="B83" s="8" t="str">
        <f t="shared" si="2"/>
        <v>001</v>
      </c>
      <c r="C83" s="8" t="s">
        <v>7</v>
      </c>
      <c r="D83" s="8" t="str">
        <f>"李明珠"</f>
        <v>李明珠</v>
      </c>
    </row>
    <row r="84" ht="14.25" spans="1:4">
      <c r="A84" s="8" t="str">
        <f>"43932022081516180138798"</f>
        <v>43932022081516180138798</v>
      </c>
      <c r="B84" s="8" t="str">
        <f t="shared" si="2"/>
        <v>001</v>
      </c>
      <c r="C84" s="8" t="s">
        <v>7</v>
      </c>
      <c r="D84" s="8" t="str">
        <f>"芦旋"</f>
        <v>芦旋</v>
      </c>
    </row>
    <row r="85" ht="14.25" spans="1:4">
      <c r="A85" s="8" t="str">
        <f>"43932022081518165439469"</f>
        <v>43932022081518165439469</v>
      </c>
      <c r="B85" s="8" t="str">
        <f t="shared" si="2"/>
        <v>001</v>
      </c>
      <c r="C85" s="8" t="s">
        <v>7</v>
      </c>
      <c r="D85" s="8" t="str">
        <f>"李玉乐"</f>
        <v>李玉乐</v>
      </c>
    </row>
    <row r="86" ht="14.25" spans="1:4">
      <c r="A86" s="8" t="str">
        <f>"43932022081316274230875"</f>
        <v>43932022081316274230875</v>
      </c>
      <c r="B86" s="8" t="str">
        <f t="shared" si="2"/>
        <v>001</v>
      </c>
      <c r="C86" s="8" t="s">
        <v>7</v>
      </c>
      <c r="D86" s="8" t="str">
        <f>"马妍"</f>
        <v>马妍</v>
      </c>
    </row>
    <row r="87" ht="14.25" spans="1:4">
      <c r="A87" s="8" t="str">
        <f>"43932022081310061129324"</f>
        <v>43932022081310061129324</v>
      </c>
      <c r="B87" s="8" t="str">
        <f t="shared" si="2"/>
        <v>001</v>
      </c>
      <c r="C87" s="8" t="s">
        <v>7</v>
      </c>
      <c r="D87" s="8" t="str">
        <f>"王丹"</f>
        <v>王丹</v>
      </c>
    </row>
    <row r="88" ht="14.25" spans="1:4">
      <c r="A88" s="8" t="str">
        <f>"43932022081509175734938"</f>
        <v>43932022081509175734938</v>
      </c>
      <c r="B88" s="8" t="str">
        <f t="shared" si="2"/>
        <v>001</v>
      </c>
      <c r="C88" s="8" t="s">
        <v>7</v>
      </c>
      <c r="D88" s="8" t="str">
        <f>"贺靖文"</f>
        <v>贺靖文</v>
      </c>
    </row>
    <row r="89" ht="14.25" spans="1:4">
      <c r="A89" s="8" t="str">
        <f>"43932022081208184026802"</f>
        <v>43932022081208184026802</v>
      </c>
      <c r="B89" s="8" t="str">
        <f t="shared" si="2"/>
        <v>001</v>
      </c>
      <c r="C89" s="8" t="s">
        <v>7</v>
      </c>
      <c r="D89" s="8" t="str">
        <f>"刘伟业"</f>
        <v>刘伟业</v>
      </c>
    </row>
    <row r="90" ht="14.25" spans="1:4">
      <c r="A90" s="8" t="str">
        <f>"43932022081312190629842"</f>
        <v>43932022081312190629842</v>
      </c>
      <c r="B90" s="8" t="str">
        <f t="shared" si="2"/>
        <v>001</v>
      </c>
      <c r="C90" s="8" t="s">
        <v>7</v>
      </c>
      <c r="D90" s="8" t="str">
        <f>"王营"</f>
        <v>王营</v>
      </c>
    </row>
  </sheetData>
  <mergeCells count="5">
    <mergeCell ref="A2:D2"/>
    <mergeCell ref="A3:A4"/>
    <mergeCell ref="B3:B4"/>
    <mergeCell ref="C3:C4"/>
    <mergeCell ref="D3:D4"/>
  </mergeCells>
  <pageMargins left="0.751388888888889" right="0.751388888888889" top="0.550694444444444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2-2进入面试公示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2022-08-19T12:07:00Z</dcterms:created>
  <cp:lastPrinted>2022-08-22T00:47:00Z</cp:lastPrinted>
  <dcterms:modified xsi:type="dcterms:W3CDTF">2022-08-26T12:50:40Z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49176AEC505244FE8AF3F362E3D6F8B9</vt:lpwstr>
  </property>
  <property fmtid="{D5CDD505-2E9C-101B-9397-08002B2CF9AE}" pid="3" name="KSOProductBuildVer">
    <vt:lpwstr>2052-11.1.0.10314</vt:lpwstr>
  </property>
</Properties>
</file>