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<sst xmlns="http://schemas.openxmlformats.org/spreadsheetml/2006/main" count="244" uniqueCount="81">
  <si>
    <t>10-2021年安溪县事业单位公开招聘编制内工作人员（卫生类）岗位信息表</t>
  </si>
  <si>
    <t>特别说明：
1.安溪县机关事业单位在编工作人员，不得报考安溪县各事业单位；
2.招聘岗位均要求最低服务年限五年，其中医生岗位不包含住院医师或全科医生规范化培训时间，报考人员聘用后须在招聘单位服务满相应年限后方可申请流动；
3.招聘单位联系人及电话：林女士0595-23260317。</t>
  </si>
  <si>
    <t>主管代码</t>
  </si>
  <si>
    <t>主管
部门</t>
  </si>
  <si>
    <t>单位代码</t>
  </si>
  <si>
    <t>单位
名称</t>
  </si>
  <si>
    <t>经费形式</t>
  </si>
  <si>
    <t>岗位代码</t>
  </si>
  <si>
    <t>岗位类别及名称</t>
  </si>
  <si>
    <t>岗位最高级别</t>
  </si>
  <si>
    <t>招聘人数</t>
  </si>
  <si>
    <t>所  需  资  格  条  件</t>
  </si>
  <si>
    <t>笔试科目</t>
  </si>
  <si>
    <t>考试方式及折算比例</t>
  </si>
  <si>
    <t>备注</t>
  </si>
  <si>
    <t>报考人员来源类别</t>
  </si>
  <si>
    <t>最高年龄</t>
  </si>
  <si>
    <t>性别</t>
  </si>
  <si>
    <t>户籍</t>
  </si>
  <si>
    <t>学历
类别</t>
  </si>
  <si>
    <t>学历</t>
  </si>
  <si>
    <t>学位</t>
  </si>
  <si>
    <t>专业要求</t>
  </si>
  <si>
    <t>其他条件</t>
  </si>
  <si>
    <t>笔试</t>
  </si>
  <si>
    <t>面试</t>
  </si>
  <si>
    <t>专业测试</t>
  </si>
  <si>
    <t>安溪县卫生健康局</t>
  </si>
  <si>
    <t>安溪县疾病预防控制中心</t>
  </si>
  <si>
    <t>财政核拨</t>
  </si>
  <si>
    <t>专业技术（卫生检验技师）</t>
  </si>
  <si>
    <t>12级</t>
  </si>
  <si>
    <t>2021届毕业生</t>
  </si>
  <si>
    <t>不限</t>
  </si>
  <si>
    <t>本科及以上</t>
  </si>
  <si>
    <t>学士及以上</t>
  </si>
  <si>
    <t>卫生检验与检疫（技术）、卫生检验</t>
  </si>
  <si>
    <t>医学基础知识</t>
  </si>
  <si>
    <t>100%</t>
  </si>
  <si>
    <t>专业技术（艾滋病防治）</t>
  </si>
  <si>
    <t>男性</t>
  </si>
  <si>
    <t>公共卫生与预防医学类</t>
  </si>
  <si>
    <t>参与男男同性恋干预工作。</t>
  </si>
  <si>
    <t>安溪县长卿中心卫生院</t>
  </si>
  <si>
    <t>财政拨补</t>
  </si>
  <si>
    <t>专业技术（临床医师）</t>
  </si>
  <si>
    <t>临床医学</t>
  </si>
  <si>
    <t>安溪县湖上卫生院</t>
  </si>
  <si>
    <t>专业技术（中医临床医师）</t>
  </si>
  <si>
    <t>中医学、针灸推拿（学）、中西医临床医学、中医康复学、中西医结合临床、中西医结合康复学、中医硕士、中医临床基础、中医康复技术、中医临床基础、中西医结合基础</t>
  </si>
  <si>
    <t>安溪县龙涓中心卫生院</t>
  </si>
  <si>
    <t>专业技术（口腔医学医师）</t>
  </si>
  <si>
    <t>大专及以上</t>
  </si>
  <si>
    <t>口腔医学、口腔医学硕士、口腔医学技术</t>
  </si>
  <si>
    <t>专业技术（公共卫生医师）</t>
  </si>
  <si>
    <t>临床医学、公共卫生与预防医学、卫生监督、妇幼卫生、公共卫生硕士、儿少卫生与妇幼保健学</t>
  </si>
  <si>
    <t>专业技术（临床药学）</t>
  </si>
  <si>
    <r>
      <rPr>
        <sz val="10"/>
        <rFont val="宋体"/>
        <family val="0"/>
      </rPr>
      <t>临床药学、中药（学）、药学、药剂学、药理学、中药学硕士、药学硕士</t>
    </r>
    <r>
      <rPr>
        <sz val="10"/>
        <color indexed="10"/>
        <rFont val="宋体"/>
        <family val="0"/>
      </rPr>
      <t>、应用药学</t>
    </r>
  </si>
  <si>
    <t>安溪县西坪中心卫生院</t>
  </si>
  <si>
    <t>专业技术（检验技师）</t>
  </si>
  <si>
    <t>医学检验、医学检验技术</t>
  </si>
  <si>
    <t>安溪县感德卫生院</t>
  </si>
  <si>
    <t>专业技术（护理）</t>
  </si>
  <si>
    <t>护理学、护理</t>
  </si>
  <si>
    <t>护理专业知识</t>
  </si>
  <si>
    <t>安溪县医疗卫生单位</t>
  </si>
  <si>
    <t>财政核拨/拨补</t>
  </si>
  <si>
    <t>安溪县感德卫生院1人；安溪县桃舟卫生院1人；安溪县芦田卫生院1人；安溪县福田卫生院1人</t>
  </si>
  <si>
    <t>中医学、中西医结合临床、中西医临床医学</t>
  </si>
  <si>
    <t>安溪县龙涓中心卫生院1人；安溪县兰田卫生院1人</t>
  </si>
  <si>
    <t>专业技术（检验医师）</t>
  </si>
  <si>
    <t>安溪县剑斗中心卫生院1人；安溪县龙涓中心卫生院1人；安溪县福田卫生院1人</t>
  </si>
  <si>
    <t>专业技术（医学影像医师）</t>
  </si>
  <si>
    <t>医学影像学、医学影像技术</t>
  </si>
  <si>
    <t>安溪县长卿中心卫生院1人，安溪县龙涓中心卫生院1人，安溪县兰田卫生院1人</t>
  </si>
  <si>
    <t>公共卫生与预防医学、预防医学、公共卫生硕士、儿少卫生与妇幼保健学、卫生监督、妇幼卫生</t>
  </si>
  <si>
    <t>安溪县兰田卫生院1人；安溪县蓬莱卫生院1人</t>
  </si>
  <si>
    <t>专业技术（护理或助产）</t>
  </si>
  <si>
    <t>中专及以上</t>
  </si>
  <si>
    <t>护理学、护理、助产</t>
  </si>
  <si>
    <t>安溪县龙涓中心卫生院1人，安溪县芦田卫生院1人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</si>
</sst>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52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黑体"/>
      <family val="3"/>
    </font>
    <font>
      <b/>
      <sz val="10"/>
      <name val="黑体"/>
      <family val="3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b/>
      <sz val="18"/>
      <color theme="1"/>
      <name val="Calibri Light"/>
      <family val="0"/>
    </font>
    <font>
      <sz val="12"/>
      <color theme="1"/>
      <name val="Calibri"/>
      <family val="0"/>
    </font>
    <font>
      <b/>
      <sz val="10"/>
      <color theme="1"/>
      <name val="黑体"/>
      <family val="3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6" fillId="0" borderId="0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 wrapText="1"/>
    </xf>
    <xf numFmtId="0" fontId="50" fillId="0" borderId="9" xfId="0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/>
    </xf>
    <xf numFmtId="176" fontId="51" fillId="0" borderId="9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46" fillId="0" borderId="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SheetLayoutView="100" workbookViewId="0" topLeftCell="A1">
      <selection activeCell="T5" sqref="T5:T19"/>
    </sheetView>
  </sheetViews>
  <sheetFormatPr defaultColWidth="9.00390625" defaultRowHeight="15"/>
  <cols>
    <col min="1" max="1" width="4.28125" style="0" customWidth="1"/>
    <col min="2" max="2" width="8.7109375" style="0" customWidth="1"/>
    <col min="3" max="3" width="4.00390625" style="0" customWidth="1"/>
    <col min="4" max="4" width="9.8515625" style="0" customWidth="1"/>
    <col min="5" max="5" width="5.140625" style="0" customWidth="1"/>
    <col min="6" max="6" width="3.57421875" style="0" customWidth="1"/>
    <col min="7" max="7" width="9.421875" style="0" customWidth="1"/>
    <col min="8" max="8" width="4.7109375" style="0" customWidth="1"/>
    <col min="9" max="9" width="3.7109375" style="0" customWidth="1"/>
    <col min="10" max="10" width="5.7109375" style="0" customWidth="1"/>
    <col min="11" max="11" width="3.421875" style="0" customWidth="1"/>
    <col min="12" max="12" width="4.7109375" style="0" customWidth="1"/>
    <col min="13" max="13" width="5.00390625" style="0" customWidth="1"/>
    <col min="14" max="14" width="7.140625" style="0" customWidth="1"/>
    <col min="15" max="15" width="5.421875" style="0" customWidth="1"/>
    <col min="16" max="16" width="6.140625" style="0" customWidth="1"/>
    <col min="17" max="17" width="12.421875" style="0" customWidth="1"/>
    <col min="18" max="18" width="13.7109375" style="0" customWidth="1"/>
    <col min="19" max="19" width="5.57421875" style="0" customWidth="1"/>
    <col min="20" max="20" width="5.28125" style="0" customWidth="1"/>
    <col min="21" max="21" width="4.28125" style="0" customWidth="1"/>
    <col min="22" max="22" width="4.00390625" style="0" customWidth="1"/>
    <col min="23" max="23" width="12.57421875" style="0" customWidth="1"/>
  </cols>
  <sheetData>
    <row r="1" spans="1:23" ht="33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69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3" s="1" customFormat="1" ht="30.75" customHeight="1">
      <c r="A3" s="6" t="s">
        <v>2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12" t="s">
        <v>11</v>
      </c>
      <c r="K3" s="13"/>
      <c r="L3" s="13"/>
      <c r="M3" s="13"/>
      <c r="N3" s="13"/>
      <c r="O3" s="13"/>
      <c r="P3" s="13"/>
      <c r="Q3" s="13"/>
      <c r="R3" s="14"/>
      <c r="S3" s="15" t="s">
        <v>12</v>
      </c>
      <c r="T3" s="6" t="s">
        <v>13</v>
      </c>
      <c r="U3" s="6"/>
      <c r="V3" s="6"/>
      <c r="W3" s="6" t="s">
        <v>14</v>
      </c>
    </row>
    <row r="4" spans="1:23" s="1" customFormat="1" ht="54" customHeight="1">
      <c r="A4" s="6"/>
      <c r="B4" s="6"/>
      <c r="C4" s="7"/>
      <c r="D4" s="6"/>
      <c r="E4" s="6"/>
      <c r="F4" s="6"/>
      <c r="G4" s="6"/>
      <c r="H4" s="6"/>
      <c r="I4" s="6"/>
      <c r="J4" s="6" t="s">
        <v>15</v>
      </c>
      <c r="K4" s="6" t="s">
        <v>16</v>
      </c>
      <c r="L4" s="6" t="s">
        <v>17</v>
      </c>
      <c r="M4" s="6" t="s">
        <v>18</v>
      </c>
      <c r="N4" s="6" t="s">
        <v>19</v>
      </c>
      <c r="O4" s="6" t="s">
        <v>20</v>
      </c>
      <c r="P4" s="6" t="s">
        <v>21</v>
      </c>
      <c r="Q4" s="6" t="s">
        <v>22</v>
      </c>
      <c r="R4" s="6" t="s">
        <v>23</v>
      </c>
      <c r="S4" s="16"/>
      <c r="T4" s="6" t="s">
        <v>24</v>
      </c>
      <c r="U4" s="6" t="s">
        <v>25</v>
      </c>
      <c r="V4" s="6" t="s">
        <v>26</v>
      </c>
      <c r="W4" s="6"/>
    </row>
    <row r="5" spans="1:23" s="2" customFormat="1" ht="36">
      <c r="A5" s="8">
        <v>12</v>
      </c>
      <c r="B5" s="9" t="s">
        <v>27</v>
      </c>
      <c r="C5" s="10">
        <f>IF(A5=A4,(IF(D5=D4,C4,C4+1)),1)</f>
        <v>1</v>
      </c>
      <c r="D5" s="9" t="s">
        <v>28</v>
      </c>
      <c r="E5" s="9" t="s">
        <v>29</v>
      </c>
      <c r="F5" s="11">
        <f>_xlfn.COUNTIFS(D$2:D5,D5,A$2:A5,A5)</f>
        <v>1</v>
      </c>
      <c r="G5" s="9" t="s">
        <v>30</v>
      </c>
      <c r="H5" s="9" t="s">
        <v>31</v>
      </c>
      <c r="I5" s="9">
        <v>1</v>
      </c>
      <c r="J5" s="9" t="s">
        <v>32</v>
      </c>
      <c r="K5" s="9">
        <v>35</v>
      </c>
      <c r="L5" s="9" t="s">
        <v>33</v>
      </c>
      <c r="M5" s="9" t="s">
        <v>33</v>
      </c>
      <c r="N5" s="9" t="s">
        <v>33</v>
      </c>
      <c r="O5" s="9" t="s">
        <v>34</v>
      </c>
      <c r="P5" s="9" t="s">
        <v>35</v>
      </c>
      <c r="Q5" s="9" t="s">
        <v>36</v>
      </c>
      <c r="R5" s="9"/>
      <c r="S5" s="9" t="s">
        <v>37</v>
      </c>
      <c r="T5" s="9" t="s">
        <v>38</v>
      </c>
      <c r="U5" s="9"/>
      <c r="V5" s="9"/>
      <c r="W5" s="9"/>
    </row>
    <row r="6" spans="1:23" s="2" customFormat="1" ht="36">
      <c r="A6" s="8">
        <f>IF(B6=B5,A5,A5+1)</f>
        <v>12</v>
      </c>
      <c r="B6" s="9" t="s">
        <v>27</v>
      </c>
      <c r="C6" s="10">
        <f aca="true" t="shared" si="0" ref="C6:C19">IF(A6=A5,(IF(D6=D5,C5,C5+1)),1)</f>
        <v>1</v>
      </c>
      <c r="D6" s="9" t="s">
        <v>28</v>
      </c>
      <c r="E6" s="9" t="s">
        <v>29</v>
      </c>
      <c r="F6" s="11">
        <f>_xlfn.COUNTIFS(D$2:D6,D6,A$2:A6,A6)</f>
        <v>2</v>
      </c>
      <c r="G6" s="9" t="s">
        <v>39</v>
      </c>
      <c r="H6" s="9" t="s">
        <v>31</v>
      </c>
      <c r="I6" s="9">
        <v>1</v>
      </c>
      <c r="J6" s="9" t="s">
        <v>32</v>
      </c>
      <c r="K6" s="9">
        <v>35</v>
      </c>
      <c r="L6" s="9" t="s">
        <v>40</v>
      </c>
      <c r="M6" s="9" t="s">
        <v>33</v>
      </c>
      <c r="N6" s="9" t="s">
        <v>33</v>
      </c>
      <c r="O6" s="9" t="s">
        <v>34</v>
      </c>
      <c r="P6" s="9" t="s">
        <v>35</v>
      </c>
      <c r="Q6" s="9" t="s">
        <v>41</v>
      </c>
      <c r="R6" s="9"/>
      <c r="S6" s="9" t="s">
        <v>37</v>
      </c>
      <c r="T6" s="9" t="s">
        <v>38</v>
      </c>
      <c r="U6" s="9"/>
      <c r="V6" s="9"/>
      <c r="W6" s="9" t="s">
        <v>42</v>
      </c>
    </row>
    <row r="7" spans="1:23" s="2" customFormat="1" ht="36">
      <c r="A7" s="8">
        <f aca="true" t="shared" si="1" ref="A7:A19">IF(B7=B6,A6,A6+1)</f>
        <v>12</v>
      </c>
      <c r="B7" s="9" t="s">
        <v>27</v>
      </c>
      <c r="C7" s="10">
        <f t="shared" si="0"/>
        <v>2</v>
      </c>
      <c r="D7" s="9" t="s">
        <v>43</v>
      </c>
      <c r="E7" s="9" t="s">
        <v>44</v>
      </c>
      <c r="F7" s="11">
        <f>_xlfn.COUNTIFS(D$2:D7,D7,A$2:A7,A7)</f>
        <v>1</v>
      </c>
      <c r="G7" s="9" t="s">
        <v>45</v>
      </c>
      <c r="H7" s="9" t="s">
        <v>31</v>
      </c>
      <c r="I7" s="9">
        <v>1</v>
      </c>
      <c r="J7" s="9" t="s">
        <v>33</v>
      </c>
      <c r="K7" s="9">
        <v>35</v>
      </c>
      <c r="L7" s="9" t="s">
        <v>33</v>
      </c>
      <c r="M7" s="9" t="s">
        <v>33</v>
      </c>
      <c r="N7" s="9" t="s">
        <v>33</v>
      </c>
      <c r="O7" s="9" t="s">
        <v>34</v>
      </c>
      <c r="P7" s="9" t="s">
        <v>35</v>
      </c>
      <c r="Q7" s="9" t="s">
        <v>46</v>
      </c>
      <c r="R7" s="9"/>
      <c r="S7" s="9" t="s">
        <v>37</v>
      </c>
      <c r="T7" s="9" t="s">
        <v>38</v>
      </c>
      <c r="U7" s="9"/>
      <c r="V7" s="9"/>
      <c r="W7" s="9"/>
    </row>
    <row r="8" spans="1:23" s="2" customFormat="1" ht="132">
      <c r="A8" s="8">
        <f t="shared" si="1"/>
        <v>12</v>
      </c>
      <c r="B8" s="9" t="s">
        <v>27</v>
      </c>
      <c r="C8" s="10">
        <f t="shared" si="0"/>
        <v>3</v>
      </c>
      <c r="D8" s="9" t="s">
        <v>47</v>
      </c>
      <c r="E8" s="9" t="s">
        <v>29</v>
      </c>
      <c r="F8" s="11">
        <f>_xlfn.COUNTIFS(D$2:D8,D8,A$2:A8,A8)</f>
        <v>1</v>
      </c>
      <c r="G8" s="9" t="s">
        <v>48</v>
      </c>
      <c r="H8" s="9" t="s">
        <v>31</v>
      </c>
      <c r="I8" s="9">
        <v>1</v>
      </c>
      <c r="J8" s="9" t="s">
        <v>33</v>
      </c>
      <c r="K8" s="9">
        <v>35</v>
      </c>
      <c r="L8" s="9" t="s">
        <v>33</v>
      </c>
      <c r="M8" s="9" t="s">
        <v>33</v>
      </c>
      <c r="N8" s="9" t="s">
        <v>33</v>
      </c>
      <c r="O8" s="9" t="s">
        <v>34</v>
      </c>
      <c r="P8" s="9" t="s">
        <v>35</v>
      </c>
      <c r="Q8" s="9" t="s">
        <v>49</v>
      </c>
      <c r="R8" s="9"/>
      <c r="S8" s="9" t="s">
        <v>37</v>
      </c>
      <c r="T8" s="9" t="s">
        <v>38</v>
      </c>
      <c r="U8" s="9"/>
      <c r="V8" s="9"/>
      <c r="W8" s="9"/>
    </row>
    <row r="9" spans="1:23" s="3" customFormat="1" ht="36">
      <c r="A9" s="8">
        <f t="shared" si="1"/>
        <v>12</v>
      </c>
      <c r="B9" s="9" t="s">
        <v>27</v>
      </c>
      <c r="C9" s="10">
        <f t="shared" si="0"/>
        <v>4</v>
      </c>
      <c r="D9" s="9" t="s">
        <v>50</v>
      </c>
      <c r="E9" s="9" t="s">
        <v>44</v>
      </c>
      <c r="F9" s="11">
        <f>_xlfn.COUNTIFS(D$2:D9,D9,A$2:A9,A9)</f>
        <v>1</v>
      </c>
      <c r="G9" s="9" t="s">
        <v>51</v>
      </c>
      <c r="H9" s="9" t="s">
        <v>31</v>
      </c>
      <c r="I9" s="9">
        <v>1</v>
      </c>
      <c r="J9" s="9" t="s">
        <v>33</v>
      </c>
      <c r="K9" s="9">
        <v>35</v>
      </c>
      <c r="L9" s="9" t="s">
        <v>33</v>
      </c>
      <c r="M9" s="9" t="s">
        <v>33</v>
      </c>
      <c r="N9" s="9" t="s">
        <v>33</v>
      </c>
      <c r="O9" s="9" t="s">
        <v>52</v>
      </c>
      <c r="P9" s="9" t="s">
        <v>33</v>
      </c>
      <c r="Q9" s="9" t="s">
        <v>53</v>
      </c>
      <c r="R9" s="9"/>
      <c r="S9" s="9" t="s">
        <v>37</v>
      </c>
      <c r="T9" s="9" t="s">
        <v>38</v>
      </c>
      <c r="U9" s="9"/>
      <c r="V9" s="9"/>
      <c r="W9" s="9"/>
    </row>
    <row r="10" spans="1:23" s="2" customFormat="1" ht="72">
      <c r="A10" s="8">
        <f t="shared" si="1"/>
        <v>12</v>
      </c>
      <c r="B10" s="9" t="s">
        <v>27</v>
      </c>
      <c r="C10" s="10">
        <f t="shared" si="0"/>
        <v>4</v>
      </c>
      <c r="D10" s="9" t="s">
        <v>50</v>
      </c>
      <c r="E10" s="9" t="s">
        <v>44</v>
      </c>
      <c r="F10" s="11">
        <f>_xlfn.COUNTIFS(D$2:D10,D10,A$2:A10,A10)</f>
        <v>2</v>
      </c>
      <c r="G10" s="9" t="s">
        <v>54</v>
      </c>
      <c r="H10" s="9" t="s">
        <v>31</v>
      </c>
      <c r="I10" s="9">
        <v>1</v>
      </c>
      <c r="J10" s="9" t="s">
        <v>32</v>
      </c>
      <c r="K10" s="9">
        <v>35</v>
      </c>
      <c r="L10" s="9" t="s">
        <v>33</v>
      </c>
      <c r="M10" s="9" t="s">
        <v>33</v>
      </c>
      <c r="N10" s="9" t="s">
        <v>33</v>
      </c>
      <c r="O10" s="9" t="s">
        <v>52</v>
      </c>
      <c r="P10" s="9" t="s">
        <v>33</v>
      </c>
      <c r="Q10" s="9" t="s">
        <v>55</v>
      </c>
      <c r="R10" s="9"/>
      <c r="S10" s="9" t="s">
        <v>37</v>
      </c>
      <c r="T10" s="9" t="s">
        <v>38</v>
      </c>
      <c r="U10" s="9"/>
      <c r="V10" s="9"/>
      <c r="W10" s="9"/>
    </row>
    <row r="11" spans="1:23" s="2" customFormat="1" ht="72">
      <c r="A11" s="8">
        <f t="shared" si="1"/>
        <v>12</v>
      </c>
      <c r="B11" s="9" t="s">
        <v>27</v>
      </c>
      <c r="C11" s="10">
        <f t="shared" si="0"/>
        <v>4</v>
      </c>
      <c r="D11" s="9" t="s">
        <v>50</v>
      </c>
      <c r="E11" s="9" t="s">
        <v>44</v>
      </c>
      <c r="F11" s="11">
        <f>_xlfn.COUNTIFS(D$2:D11,D11,A$2:A11,A11)</f>
        <v>3</v>
      </c>
      <c r="G11" s="9" t="s">
        <v>56</v>
      </c>
      <c r="H11" s="9" t="s">
        <v>31</v>
      </c>
      <c r="I11" s="9">
        <v>1</v>
      </c>
      <c r="J11" s="9" t="s">
        <v>33</v>
      </c>
      <c r="K11" s="9">
        <v>35</v>
      </c>
      <c r="L11" s="9" t="s">
        <v>33</v>
      </c>
      <c r="M11" s="9" t="s">
        <v>33</v>
      </c>
      <c r="N11" s="9" t="s">
        <v>33</v>
      </c>
      <c r="O11" s="9" t="s">
        <v>52</v>
      </c>
      <c r="P11" s="9" t="s">
        <v>33</v>
      </c>
      <c r="Q11" s="9" t="s">
        <v>57</v>
      </c>
      <c r="R11" s="9"/>
      <c r="S11" s="9" t="s">
        <v>37</v>
      </c>
      <c r="T11" s="9" t="s">
        <v>38</v>
      </c>
      <c r="U11" s="9"/>
      <c r="V11" s="9"/>
      <c r="W11" s="9"/>
    </row>
    <row r="12" spans="1:23" s="2" customFormat="1" ht="36">
      <c r="A12" s="8">
        <f t="shared" si="1"/>
        <v>12</v>
      </c>
      <c r="B12" s="9" t="s">
        <v>27</v>
      </c>
      <c r="C12" s="10">
        <f t="shared" si="0"/>
        <v>5</v>
      </c>
      <c r="D12" s="9" t="s">
        <v>58</v>
      </c>
      <c r="E12" s="9" t="s">
        <v>44</v>
      </c>
      <c r="F12" s="11">
        <f>_xlfn.COUNTIFS(D$2:D12,D12,A$2:A12,A12)</f>
        <v>1</v>
      </c>
      <c r="G12" s="9" t="s">
        <v>59</v>
      </c>
      <c r="H12" s="9" t="s">
        <v>31</v>
      </c>
      <c r="I12" s="9">
        <v>1</v>
      </c>
      <c r="J12" s="9" t="s">
        <v>32</v>
      </c>
      <c r="K12" s="9">
        <v>35</v>
      </c>
      <c r="L12" s="9" t="s">
        <v>33</v>
      </c>
      <c r="M12" s="9" t="s">
        <v>33</v>
      </c>
      <c r="N12" s="9" t="s">
        <v>33</v>
      </c>
      <c r="O12" s="9" t="s">
        <v>52</v>
      </c>
      <c r="P12" s="9" t="s">
        <v>33</v>
      </c>
      <c r="Q12" s="9" t="s">
        <v>60</v>
      </c>
      <c r="R12" s="9"/>
      <c r="S12" s="9" t="s">
        <v>37</v>
      </c>
      <c r="T12" s="9" t="s">
        <v>38</v>
      </c>
      <c r="U12" s="9"/>
      <c r="V12" s="9"/>
      <c r="W12" s="9"/>
    </row>
    <row r="13" spans="1:24" s="2" customFormat="1" ht="24">
      <c r="A13" s="8">
        <f t="shared" si="1"/>
        <v>12</v>
      </c>
      <c r="B13" s="9" t="s">
        <v>27</v>
      </c>
      <c r="C13" s="10">
        <f t="shared" si="0"/>
        <v>6</v>
      </c>
      <c r="D13" s="9" t="s">
        <v>61</v>
      </c>
      <c r="E13" s="9" t="s">
        <v>44</v>
      </c>
      <c r="F13" s="11">
        <f>_xlfn.COUNTIFS(D$2:D13,D13,A$2:A13,A13)</f>
        <v>1</v>
      </c>
      <c r="G13" s="9" t="s">
        <v>62</v>
      </c>
      <c r="H13" s="9" t="s">
        <v>31</v>
      </c>
      <c r="I13" s="9">
        <v>1</v>
      </c>
      <c r="J13" s="9" t="s">
        <v>32</v>
      </c>
      <c r="K13" s="9">
        <v>35</v>
      </c>
      <c r="L13" s="9" t="s">
        <v>33</v>
      </c>
      <c r="M13" s="9" t="s">
        <v>33</v>
      </c>
      <c r="N13" s="9" t="s">
        <v>33</v>
      </c>
      <c r="O13" s="9" t="s">
        <v>52</v>
      </c>
      <c r="P13" s="9" t="s">
        <v>33</v>
      </c>
      <c r="Q13" s="9" t="s">
        <v>63</v>
      </c>
      <c r="R13" s="9"/>
      <c r="S13" s="9" t="s">
        <v>64</v>
      </c>
      <c r="T13" s="9" t="s">
        <v>38</v>
      </c>
      <c r="U13" s="9"/>
      <c r="V13" s="9"/>
      <c r="W13" s="9"/>
      <c r="X13" s="17"/>
    </row>
    <row r="14" spans="1:23" s="2" customFormat="1" ht="84">
      <c r="A14" s="8">
        <f t="shared" si="1"/>
        <v>12</v>
      </c>
      <c r="B14" s="9" t="s">
        <v>27</v>
      </c>
      <c r="C14" s="10">
        <f t="shared" si="0"/>
        <v>7</v>
      </c>
      <c r="D14" s="9" t="s">
        <v>65</v>
      </c>
      <c r="E14" s="9" t="s">
        <v>66</v>
      </c>
      <c r="F14" s="11">
        <f>_xlfn.COUNTIFS(D$2:D14,D14,A$2:A14,A14)</f>
        <v>1</v>
      </c>
      <c r="G14" s="9" t="s">
        <v>45</v>
      </c>
      <c r="H14" s="9" t="s">
        <v>31</v>
      </c>
      <c r="I14" s="9">
        <v>4</v>
      </c>
      <c r="J14" s="9" t="s">
        <v>33</v>
      </c>
      <c r="K14" s="9">
        <v>35</v>
      </c>
      <c r="L14" s="9" t="s">
        <v>33</v>
      </c>
      <c r="M14" s="9" t="s">
        <v>33</v>
      </c>
      <c r="N14" s="9" t="s">
        <v>33</v>
      </c>
      <c r="O14" s="9" t="s">
        <v>52</v>
      </c>
      <c r="P14" s="9" t="s">
        <v>33</v>
      </c>
      <c r="Q14" s="9" t="s">
        <v>46</v>
      </c>
      <c r="R14" s="9"/>
      <c r="S14" s="9" t="s">
        <v>37</v>
      </c>
      <c r="T14" s="9" t="s">
        <v>38</v>
      </c>
      <c r="U14" s="9"/>
      <c r="V14" s="9"/>
      <c r="W14" s="9" t="s">
        <v>67</v>
      </c>
    </row>
    <row r="15" spans="1:25" s="2" customFormat="1" ht="48">
      <c r="A15" s="8">
        <f t="shared" si="1"/>
        <v>12</v>
      </c>
      <c r="B15" s="9" t="s">
        <v>27</v>
      </c>
      <c r="C15" s="10">
        <f t="shared" si="0"/>
        <v>7</v>
      </c>
      <c r="D15" s="9" t="s">
        <v>65</v>
      </c>
      <c r="E15" s="9" t="s">
        <v>66</v>
      </c>
      <c r="F15" s="11">
        <f>_xlfn.COUNTIFS(D$2:D15,D15,A$2:A15,A15)</f>
        <v>2</v>
      </c>
      <c r="G15" s="9" t="s">
        <v>48</v>
      </c>
      <c r="H15" s="9" t="s">
        <v>31</v>
      </c>
      <c r="I15" s="9">
        <v>2</v>
      </c>
      <c r="J15" s="9" t="s">
        <v>33</v>
      </c>
      <c r="K15" s="9">
        <v>35</v>
      </c>
      <c r="L15" s="9" t="s">
        <v>33</v>
      </c>
      <c r="M15" s="9" t="s">
        <v>33</v>
      </c>
      <c r="N15" s="9" t="s">
        <v>33</v>
      </c>
      <c r="O15" s="9" t="s">
        <v>52</v>
      </c>
      <c r="P15" s="9" t="s">
        <v>33</v>
      </c>
      <c r="Q15" s="9" t="s">
        <v>68</v>
      </c>
      <c r="R15" s="9"/>
      <c r="S15" s="9" t="s">
        <v>37</v>
      </c>
      <c r="T15" s="9" t="s">
        <v>38</v>
      </c>
      <c r="U15" s="9"/>
      <c r="V15" s="9"/>
      <c r="W15" s="9" t="s">
        <v>69</v>
      </c>
      <c r="Y15" s="17"/>
    </row>
    <row r="16" spans="1:23" s="2" customFormat="1" ht="72">
      <c r="A16" s="8">
        <f t="shared" si="1"/>
        <v>12</v>
      </c>
      <c r="B16" s="9" t="s">
        <v>27</v>
      </c>
      <c r="C16" s="10">
        <f t="shared" si="0"/>
        <v>7</v>
      </c>
      <c r="D16" s="9" t="s">
        <v>65</v>
      </c>
      <c r="E16" s="9" t="s">
        <v>66</v>
      </c>
      <c r="F16" s="11">
        <f>_xlfn.COUNTIFS(D$2:D16,D16,A$2:A16,A16)</f>
        <v>3</v>
      </c>
      <c r="G16" s="9" t="s">
        <v>70</v>
      </c>
      <c r="H16" s="9" t="s">
        <v>31</v>
      </c>
      <c r="I16" s="9">
        <v>3</v>
      </c>
      <c r="J16" s="9" t="s">
        <v>33</v>
      </c>
      <c r="K16" s="9">
        <v>35</v>
      </c>
      <c r="L16" s="9" t="s">
        <v>33</v>
      </c>
      <c r="M16" s="9" t="s">
        <v>33</v>
      </c>
      <c r="N16" s="9" t="s">
        <v>33</v>
      </c>
      <c r="O16" s="9" t="s">
        <v>52</v>
      </c>
      <c r="P16" s="9" t="s">
        <v>33</v>
      </c>
      <c r="Q16" s="9" t="s">
        <v>60</v>
      </c>
      <c r="R16" s="9"/>
      <c r="S16" s="9" t="s">
        <v>37</v>
      </c>
      <c r="T16" s="9" t="s">
        <v>38</v>
      </c>
      <c r="U16" s="9"/>
      <c r="V16" s="9"/>
      <c r="W16" s="9" t="s">
        <v>71</v>
      </c>
    </row>
    <row r="17" spans="1:23" s="2" customFormat="1" ht="72">
      <c r="A17" s="8">
        <f t="shared" si="1"/>
        <v>12</v>
      </c>
      <c r="B17" s="9" t="s">
        <v>27</v>
      </c>
      <c r="C17" s="10">
        <f t="shared" si="0"/>
        <v>7</v>
      </c>
      <c r="D17" s="9" t="s">
        <v>65</v>
      </c>
      <c r="E17" s="9" t="s">
        <v>66</v>
      </c>
      <c r="F17" s="11">
        <f>_xlfn.COUNTIFS(D$2:D17,D17,A$2:A17,A17)</f>
        <v>4</v>
      </c>
      <c r="G17" s="9" t="s">
        <v>72</v>
      </c>
      <c r="H17" s="9" t="s">
        <v>31</v>
      </c>
      <c r="I17" s="9">
        <v>3</v>
      </c>
      <c r="J17" s="9" t="s">
        <v>33</v>
      </c>
      <c r="K17" s="9">
        <v>35</v>
      </c>
      <c r="L17" s="9" t="s">
        <v>33</v>
      </c>
      <c r="M17" s="9" t="s">
        <v>33</v>
      </c>
      <c r="N17" s="9" t="s">
        <v>33</v>
      </c>
      <c r="O17" s="9" t="s">
        <v>52</v>
      </c>
      <c r="P17" s="9" t="s">
        <v>33</v>
      </c>
      <c r="Q17" s="9" t="s">
        <v>73</v>
      </c>
      <c r="R17" s="9"/>
      <c r="S17" s="9" t="s">
        <v>37</v>
      </c>
      <c r="T17" s="9" t="s">
        <v>38</v>
      </c>
      <c r="U17" s="9"/>
      <c r="V17" s="9"/>
      <c r="W17" s="9" t="s">
        <v>74</v>
      </c>
    </row>
    <row r="18" spans="1:23" s="2" customFormat="1" ht="72">
      <c r="A18" s="8">
        <f t="shared" si="1"/>
        <v>12</v>
      </c>
      <c r="B18" s="9" t="s">
        <v>27</v>
      </c>
      <c r="C18" s="10">
        <f t="shared" si="0"/>
        <v>7</v>
      </c>
      <c r="D18" s="9" t="s">
        <v>65</v>
      </c>
      <c r="E18" s="9" t="s">
        <v>66</v>
      </c>
      <c r="F18" s="11">
        <f>_xlfn.COUNTIFS(D$2:D18,D18,A$2:A18,A18)</f>
        <v>5</v>
      </c>
      <c r="G18" s="9" t="s">
        <v>54</v>
      </c>
      <c r="H18" s="9" t="s">
        <v>31</v>
      </c>
      <c r="I18" s="9">
        <v>2</v>
      </c>
      <c r="J18" s="9" t="s">
        <v>33</v>
      </c>
      <c r="K18" s="9">
        <v>35</v>
      </c>
      <c r="L18" s="9" t="s">
        <v>33</v>
      </c>
      <c r="M18" s="9" t="s">
        <v>33</v>
      </c>
      <c r="N18" s="9" t="s">
        <v>33</v>
      </c>
      <c r="O18" s="9" t="s">
        <v>52</v>
      </c>
      <c r="P18" s="9" t="s">
        <v>33</v>
      </c>
      <c r="Q18" s="9" t="s">
        <v>75</v>
      </c>
      <c r="R18" s="9"/>
      <c r="S18" s="9" t="s">
        <v>37</v>
      </c>
      <c r="T18" s="9" t="s">
        <v>38</v>
      </c>
      <c r="U18" s="9"/>
      <c r="V18" s="9"/>
      <c r="W18" s="9" t="s">
        <v>76</v>
      </c>
    </row>
    <row r="19" spans="1:23" s="2" customFormat="1" ht="48">
      <c r="A19" s="8">
        <f t="shared" si="1"/>
        <v>12</v>
      </c>
      <c r="B19" s="9" t="s">
        <v>27</v>
      </c>
      <c r="C19" s="10">
        <f t="shared" si="0"/>
        <v>7</v>
      </c>
      <c r="D19" s="9" t="s">
        <v>65</v>
      </c>
      <c r="E19" s="9" t="s">
        <v>66</v>
      </c>
      <c r="F19" s="11">
        <f>_xlfn.COUNTIFS(D$2:D19,D19,A$2:A19,A19)</f>
        <v>6</v>
      </c>
      <c r="G19" s="9" t="s">
        <v>77</v>
      </c>
      <c r="H19" s="9" t="s">
        <v>31</v>
      </c>
      <c r="I19" s="9">
        <v>2</v>
      </c>
      <c r="J19" s="9" t="s">
        <v>33</v>
      </c>
      <c r="K19" s="9">
        <v>35</v>
      </c>
      <c r="L19" s="9" t="s">
        <v>33</v>
      </c>
      <c r="M19" s="9" t="s">
        <v>33</v>
      </c>
      <c r="N19" s="9" t="s">
        <v>33</v>
      </c>
      <c r="O19" s="9" t="s">
        <v>78</v>
      </c>
      <c r="P19" s="9" t="s">
        <v>33</v>
      </c>
      <c r="Q19" s="9" t="s">
        <v>79</v>
      </c>
      <c r="R19" s="9"/>
      <c r="S19" s="9" t="s">
        <v>64</v>
      </c>
      <c r="T19" s="9" t="s">
        <v>38</v>
      </c>
      <c r="U19" s="9"/>
      <c r="V19" s="9"/>
      <c r="W19" s="9" t="s">
        <v>80</v>
      </c>
    </row>
  </sheetData>
  <sheetProtection/>
  <mergeCells count="15">
    <mergeCell ref="A1:W1"/>
    <mergeCell ref="A2:W2"/>
    <mergeCell ref="J3:R3"/>
    <mergeCell ref="T3:V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S3:S4"/>
    <mergeCell ref="W3:W4"/>
  </mergeCells>
  <printOptions/>
  <pageMargins left="0.156944444444444" right="0.156944444444444" top="0.39305555555555605" bottom="0.19652777777777802" header="0.118055555555556" footer="0.118055555555556"/>
  <pageSetup orientation="landscape" paperSize="9"/>
  <headerFooter>
    <oddFooter>&amp;C第 &amp;P 页</oddFooter>
  </headerFooter>
  <ignoredErrors>
    <ignoredError sqref="T5:T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NJ</cp:lastModifiedBy>
  <cp:lastPrinted>2020-07-09T08:22:00Z</cp:lastPrinted>
  <dcterms:created xsi:type="dcterms:W3CDTF">2020-05-11T01:30:00Z</dcterms:created>
  <dcterms:modified xsi:type="dcterms:W3CDTF">2021-04-20T10:46:26Z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03230086700148F8BF7614942EF9CBCE</vt:lpwstr>
  </property>
</Properties>
</file>