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总表" sheetId="1" r:id="rId1"/>
  </sheets>
  <definedNames>
    <definedName name="_xlnm._FilterDatabase" localSheetId="0" hidden="1">总表!$A$2:$E$129</definedName>
    <definedName name="_xlnm.Print_Titles" localSheetId="0">总表!$1:$2</definedName>
  </definedNames>
  <calcPr calcId="144525"/>
</workbook>
</file>

<file path=xl/sharedStrings.xml><?xml version="1.0" encoding="utf-8"?>
<sst xmlns="http://schemas.openxmlformats.org/spreadsheetml/2006/main" count="388" uniqueCount="145">
  <si>
    <t>附件1：       中国热带农业科学院2021年工作人员公开招聘笔试成绩</t>
  </si>
  <si>
    <t>序号</t>
  </si>
  <si>
    <t>报考岗位</t>
  </si>
  <si>
    <t>准考证号</t>
  </si>
  <si>
    <t>姓名</t>
  </si>
  <si>
    <t>笔试分</t>
  </si>
  <si>
    <t>备注</t>
  </si>
  <si>
    <t>20210112-植物保护研究室科学研究岗(香料饮料研究所)</t>
  </si>
  <si>
    <t>赵云祥</t>
  </si>
  <si>
    <t/>
  </si>
  <si>
    <t>田甜</t>
  </si>
  <si>
    <t>卢塘飞</t>
  </si>
  <si>
    <t>20210113-加工与工程技术研究室科学研究岗(香料饮料研究所)</t>
  </si>
  <si>
    <t>陈磊</t>
  </si>
  <si>
    <t>陈小爱</t>
  </si>
  <si>
    <t>洪玉程</t>
  </si>
  <si>
    <t>李天齐</t>
  </si>
  <si>
    <t>缺考</t>
  </si>
  <si>
    <t>刘晓静</t>
  </si>
  <si>
    <t>杨耀</t>
  </si>
  <si>
    <t>20210114-园林园艺研究室科学研究岗(香料饮料研究所)</t>
  </si>
  <si>
    <t>王智慧</t>
  </si>
  <si>
    <t>李清云</t>
  </si>
  <si>
    <t>黄成龙</t>
  </si>
  <si>
    <t>李明虎</t>
  </si>
  <si>
    <t>李源</t>
  </si>
  <si>
    <t>周娇</t>
  </si>
  <si>
    <t>20210115-科技处职员(香料饮料研究所)</t>
  </si>
  <si>
    <t>朱琳</t>
  </si>
  <si>
    <t>梁峻玮</t>
  </si>
  <si>
    <t>程玉芳</t>
  </si>
  <si>
    <t>吉福桑</t>
  </si>
  <si>
    <t>张建同</t>
  </si>
  <si>
    <t>温馨</t>
  </si>
  <si>
    <t>李天一</t>
  </si>
  <si>
    <t>童颖</t>
  </si>
  <si>
    <t>20210116-云南研究院综合办公室职员(香料饮料研究所)</t>
  </si>
  <si>
    <t>孙佳玮</t>
  </si>
  <si>
    <t>牛琛</t>
  </si>
  <si>
    <t>李秀春</t>
  </si>
  <si>
    <t>周楚婷</t>
  </si>
  <si>
    <t>周岐燃</t>
  </si>
  <si>
    <t>李兴会</t>
  </si>
  <si>
    <t>蔡娴</t>
  </si>
  <si>
    <t>王婷</t>
  </si>
  <si>
    <t>朱德忠</t>
  </si>
  <si>
    <t>冯程</t>
  </si>
  <si>
    <t>王禹童</t>
  </si>
  <si>
    <t>齐金霞</t>
  </si>
  <si>
    <t>20210117-产业发展部职员(香料饮料研究所)</t>
  </si>
  <si>
    <t>王起林</t>
  </si>
  <si>
    <t>黄钰楠</t>
  </si>
  <si>
    <t>温斐斐</t>
  </si>
  <si>
    <t>李位霞</t>
  </si>
  <si>
    <t>符耿雪</t>
  </si>
  <si>
    <t>王雪婷</t>
  </si>
  <si>
    <t>崔媛媛</t>
  </si>
  <si>
    <t>李靖雅</t>
  </si>
  <si>
    <t>徐晓然</t>
  </si>
  <si>
    <t>高盈盈</t>
  </si>
  <si>
    <t>邢鹏</t>
  </si>
  <si>
    <t>孙伟</t>
  </si>
  <si>
    <t>王明星</t>
  </si>
  <si>
    <t>肖慧敏</t>
  </si>
  <si>
    <t>唐洁</t>
  </si>
  <si>
    <t>吴忠志</t>
  </si>
  <si>
    <t>姬琳</t>
  </si>
  <si>
    <t>周若娜</t>
  </si>
  <si>
    <t>20210118-产业发展部职员(香料饮料研究所)</t>
  </si>
  <si>
    <t>王子林</t>
  </si>
  <si>
    <t>韦誉</t>
  </si>
  <si>
    <t>满天</t>
  </si>
  <si>
    <t>王昌昱</t>
  </si>
  <si>
    <t>靳启蒙</t>
  </si>
  <si>
    <t>陈琼远</t>
  </si>
  <si>
    <t>符景帅</t>
  </si>
  <si>
    <t>费泽民</t>
  </si>
  <si>
    <t>杨文博</t>
  </si>
  <si>
    <t>陈运清</t>
  </si>
  <si>
    <t>梁春金</t>
  </si>
  <si>
    <t>刘亚玲</t>
  </si>
  <si>
    <t>于鸿淼</t>
  </si>
  <si>
    <t>李雪晴</t>
  </si>
  <si>
    <t>荆健</t>
  </si>
  <si>
    <t>张琦</t>
  </si>
  <si>
    <t>郭琳</t>
  </si>
  <si>
    <t>熊华天</t>
  </si>
  <si>
    <t>李紫荷</t>
  </si>
  <si>
    <t>渠城</t>
  </si>
  <si>
    <t>宗亚奇</t>
  </si>
  <si>
    <t>李晓丹</t>
  </si>
  <si>
    <t>20210119-人事处职员(香料饮料研究所)</t>
  </si>
  <si>
    <t>沈玉玲</t>
  </si>
  <si>
    <t>余东蔓</t>
  </si>
  <si>
    <t>赵卓琳</t>
  </si>
  <si>
    <t>管娟</t>
  </si>
  <si>
    <t>王龙</t>
  </si>
  <si>
    <t>杨欣</t>
  </si>
  <si>
    <t>张坤杰</t>
  </si>
  <si>
    <t>王嘉艳</t>
  </si>
  <si>
    <t>王钰博</t>
  </si>
  <si>
    <t>林芳媛</t>
  </si>
  <si>
    <t>李云龙</t>
  </si>
  <si>
    <t>黄津清</t>
  </si>
  <si>
    <t>南美文</t>
  </si>
  <si>
    <t>黄昌锐</t>
  </si>
  <si>
    <t>吴小静</t>
  </si>
  <si>
    <t>陈旭</t>
  </si>
  <si>
    <t>刘少声</t>
  </si>
  <si>
    <t>王丽敏</t>
  </si>
  <si>
    <t>潘沉</t>
  </si>
  <si>
    <t>苏菊</t>
  </si>
  <si>
    <t>郭满钰</t>
  </si>
  <si>
    <t>陈琬森</t>
  </si>
  <si>
    <t>谢柱成</t>
  </si>
  <si>
    <t>朱文静</t>
  </si>
  <si>
    <t>陈娜</t>
  </si>
  <si>
    <t>朱莹莹</t>
  </si>
  <si>
    <t>吴姚睿</t>
  </si>
  <si>
    <t>李媛媛</t>
  </si>
  <si>
    <t>姚晓佩</t>
  </si>
  <si>
    <t>黎俊琅</t>
  </si>
  <si>
    <t>汪欣</t>
  </si>
  <si>
    <t>李诗萱</t>
  </si>
  <si>
    <t>钟明慧</t>
  </si>
  <si>
    <t>李永鹏</t>
  </si>
  <si>
    <t>杜梦</t>
  </si>
  <si>
    <t>王可欣</t>
  </si>
  <si>
    <t>陈天梅</t>
  </si>
  <si>
    <t>戈云中</t>
  </si>
  <si>
    <t>刘远方</t>
  </si>
  <si>
    <t>罗香瑶</t>
  </si>
  <si>
    <t>张姣</t>
  </si>
  <si>
    <t>李义佳</t>
  </si>
  <si>
    <t>孙先玲</t>
  </si>
  <si>
    <t>占妍</t>
  </si>
  <si>
    <t>刘芮岐</t>
  </si>
  <si>
    <t>单雪红</t>
  </si>
  <si>
    <t>黄丽平</t>
  </si>
  <si>
    <t>20210120-条件建设服务中心职员(香料饮料研究所)</t>
  </si>
  <si>
    <t>羊光国</t>
  </si>
  <si>
    <t>孙春晓</t>
  </si>
  <si>
    <t>王凯</t>
  </si>
  <si>
    <t>陈宇</t>
  </si>
  <si>
    <t>羊贤德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</si>
</sst>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176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abSelected="1" zoomScale="85" zoomScaleNormal="85" topLeftCell="A86" workbookViewId="0">
      <selection activeCell="C93" sqref="C93"/>
    </sheetView>
  </sheetViews>
  <sheetFormatPr defaultColWidth="9" defaultRowHeight="14.4" outlineLevelCol="5"/>
  <cols>
    <col min="1" max="1" width="8.75" style="2" customWidth="1"/>
    <col min="2" max="2" width="59.8888888888889" style="2" customWidth="1"/>
    <col min="3" max="3" width="21.75" style="2" customWidth="1"/>
    <col min="4" max="4" width="28.4444444444444" style="2" customWidth="1"/>
    <col min="5" max="5" width="15.6296296296296" style="2" customWidth="1"/>
    <col min="6" max="16384" width="9" style="2"/>
  </cols>
  <sheetData>
    <row r="1" ht="66.75" customHeight="1" spans="1:6">
      <c r="A1" s="3" t="s">
        <v>0</v>
      </c>
      <c r="B1" s="4"/>
      <c r="C1" s="4"/>
      <c r="D1" s="4"/>
      <c r="E1" s="4"/>
      <c r="F1" s="4"/>
    </row>
    <row r="2" s="1" customFormat="1" ht="27.7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7.75" customHeight="1" spans="1:6">
      <c r="A3" s="6">
        <v>1</v>
      </c>
      <c r="B3" s="7" t="s">
        <v>7</v>
      </c>
      <c r="C3" s="8" t="s">
        <v>8</v>
      </c>
      <c r="D3" s="8" t="str">
        <f>"202103211905"</f>
        <v>202103211905</v>
      </c>
      <c r="E3" s="9">
        <v>66.8</v>
      </c>
      <c r="F3" s="10" t="s">
        <v>9</v>
      </c>
    </row>
    <row r="4" ht="27.75" customHeight="1" spans="1:6">
      <c r="A4" s="6">
        <v>2</v>
      </c>
      <c r="B4" s="7" t="s">
        <v>7</v>
      </c>
      <c r="C4" s="8" t="s">
        <v>10</v>
      </c>
      <c r="D4" s="8" t="str">
        <f>"202103211903"</f>
        <v>202103211903</v>
      </c>
      <c r="E4" s="9">
        <v>64.3</v>
      </c>
      <c r="F4" s="10" t="s">
        <v>9</v>
      </c>
    </row>
    <row r="5" ht="27.75" customHeight="1" spans="1:6">
      <c r="A5" s="6">
        <v>3</v>
      </c>
      <c r="B5" s="7" t="s">
        <v>7</v>
      </c>
      <c r="C5" s="8" t="s">
        <v>11</v>
      </c>
      <c r="D5" s="8" t="str">
        <f>"202103211904"</f>
        <v>202103211904</v>
      </c>
      <c r="E5" s="9">
        <v>54.5</v>
      </c>
      <c r="F5" s="10" t="s">
        <v>9</v>
      </c>
    </row>
    <row r="6" ht="27.75" customHeight="1" spans="1:6">
      <c r="A6" s="6">
        <v>4</v>
      </c>
      <c r="B6" s="7" t="s">
        <v>12</v>
      </c>
      <c r="C6" s="8" t="s">
        <v>13</v>
      </c>
      <c r="D6" s="8" t="str">
        <f>"202103211908"</f>
        <v>202103211908</v>
      </c>
      <c r="E6" s="9">
        <v>70.2</v>
      </c>
      <c r="F6" s="10" t="s">
        <v>9</v>
      </c>
    </row>
    <row r="7" ht="27.75" customHeight="1" spans="1:6">
      <c r="A7" s="6">
        <v>5</v>
      </c>
      <c r="B7" s="7" t="s">
        <v>12</v>
      </c>
      <c r="C7" s="8" t="s">
        <v>14</v>
      </c>
      <c r="D7" s="8" t="str">
        <f>"202103211907"</f>
        <v>202103211907</v>
      </c>
      <c r="E7" s="9">
        <v>64.9</v>
      </c>
      <c r="F7" s="10" t="s">
        <v>9</v>
      </c>
    </row>
    <row r="8" ht="27.75" customHeight="1" spans="1:6">
      <c r="A8" s="6">
        <v>6</v>
      </c>
      <c r="B8" s="7" t="s">
        <v>12</v>
      </c>
      <c r="C8" s="8" t="s">
        <v>15</v>
      </c>
      <c r="D8" s="8" t="str">
        <f>"202103211910"</f>
        <v>202103211910</v>
      </c>
      <c r="E8" s="9">
        <v>56.6</v>
      </c>
      <c r="F8" s="10" t="s">
        <v>9</v>
      </c>
    </row>
    <row r="9" ht="27.75" customHeight="1" spans="1:6">
      <c r="A9" s="6">
        <v>7</v>
      </c>
      <c r="B9" s="11" t="s">
        <v>12</v>
      </c>
      <c r="C9" s="10" t="s">
        <v>16</v>
      </c>
      <c r="D9" s="10" t="str">
        <f>"202103211906"</f>
        <v>202103211906</v>
      </c>
      <c r="E9" s="12">
        <v>0</v>
      </c>
      <c r="F9" s="10" t="s">
        <v>17</v>
      </c>
    </row>
    <row r="10" ht="27.75" customHeight="1" spans="1:6">
      <c r="A10" s="6">
        <v>8</v>
      </c>
      <c r="B10" s="11" t="s">
        <v>12</v>
      </c>
      <c r="C10" s="10" t="s">
        <v>18</v>
      </c>
      <c r="D10" s="10" t="str">
        <f>"202103211909"</f>
        <v>202103211909</v>
      </c>
      <c r="E10" s="12">
        <v>0</v>
      </c>
      <c r="F10" s="10" t="s">
        <v>17</v>
      </c>
    </row>
    <row r="11" ht="27.75" customHeight="1" spans="1:6">
      <c r="A11" s="6">
        <v>9</v>
      </c>
      <c r="B11" s="11" t="s">
        <v>12</v>
      </c>
      <c r="C11" s="10" t="s">
        <v>19</v>
      </c>
      <c r="D11" s="10" t="str">
        <f>"202103211911"</f>
        <v>202103211911</v>
      </c>
      <c r="E11" s="12">
        <v>0</v>
      </c>
      <c r="F11" s="10" t="s">
        <v>17</v>
      </c>
    </row>
    <row r="12" ht="27.75" customHeight="1" spans="1:6">
      <c r="A12" s="6">
        <v>10</v>
      </c>
      <c r="B12" s="7" t="s">
        <v>20</v>
      </c>
      <c r="C12" s="8" t="s">
        <v>21</v>
      </c>
      <c r="D12" s="8" t="str">
        <f>"202103211916"</f>
        <v>202103211916</v>
      </c>
      <c r="E12" s="9">
        <v>65.7</v>
      </c>
      <c r="F12" s="10" t="s">
        <v>9</v>
      </c>
    </row>
    <row r="13" ht="27.75" customHeight="1" spans="1:6">
      <c r="A13" s="6">
        <v>11</v>
      </c>
      <c r="B13" s="7" t="s">
        <v>20</v>
      </c>
      <c r="C13" s="8" t="s">
        <v>22</v>
      </c>
      <c r="D13" s="8" t="str">
        <f>"202103211913"</f>
        <v>202103211913</v>
      </c>
      <c r="E13" s="9">
        <v>61.1</v>
      </c>
      <c r="F13" s="10" t="s">
        <v>9</v>
      </c>
    </row>
    <row r="14" ht="27.75" customHeight="1" spans="1:6">
      <c r="A14" s="6">
        <v>12</v>
      </c>
      <c r="B14" s="7" t="s">
        <v>20</v>
      </c>
      <c r="C14" s="8" t="s">
        <v>23</v>
      </c>
      <c r="D14" s="8" t="str">
        <f>"202103211915"</f>
        <v>202103211915</v>
      </c>
      <c r="E14" s="9">
        <v>60.3</v>
      </c>
      <c r="F14" s="10" t="s">
        <v>9</v>
      </c>
    </row>
    <row r="15" ht="27.75" customHeight="1" spans="1:6">
      <c r="A15" s="6">
        <v>13</v>
      </c>
      <c r="B15" s="7" t="s">
        <v>20</v>
      </c>
      <c r="C15" s="8" t="s">
        <v>24</v>
      </c>
      <c r="D15" s="8" t="str">
        <f>"202103211917"</f>
        <v>202103211917</v>
      </c>
      <c r="E15" s="9">
        <v>58.7</v>
      </c>
      <c r="F15" s="10" t="s">
        <v>9</v>
      </c>
    </row>
    <row r="16" ht="27.75" customHeight="1" spans="1:6">
      <c r="A16" s="6">
        <v>14</v>
      </c>
      <c r="B16" s="11" t="s">
        <v>20</v>
      </c>
      <c r="C16" s="10" t="s">
        <v>25</v>
      </c>
      <c r="D16" s="10" t="str">
        <f>"202103211912"</f>
        <v>202103211912</v>
      </c>
      <c r="E16" s="12">
        <v>0</v>
      </c>
      <c r="F16" s="10" t="s">
        <v>17</v>
      </c>
    </row>
    <row r="17" ht="27.75" customHeight="1" spans="1:6">
      <c r="A17" s="6">
        <v>15</v>
      </c>
      <c r="B17" s="11" t="s">
        <v>20</v>
      </c>
      <c r="C17" s="10" t="s">
        <v>26</v>
      </c>
      <c r="D17" s="10" t="str">
        <f>"202103211914"</f>
        <v>202103211914</v>
      </c>
      <c r="E17" s="12">
        <v>0</v>
      </c>
      <c r="F17" s="10" t="s">
        <v>17</v>
      </c>
    </row>
    <row r="18" ht="27.75" customHeight="1" spans="1:6">
      <c r="A18" s="6">
        <v>16</v>
      </c>
      <c r="B18" s="7" t="s">
        <v>27</v>
      </c>
      <c r="C18" s="8" t="s">
        <v>28</v>
      </c>
      <c r="D18" s="8" t="str">
        <f>"202103210303"</f>
        <v>202103210303</v>
      </c>
      <c r="E18" s="9">
        <v>57.1</v>
      </c>
      <c r="F18" s="10" t="s">
        <v>9</v>
      </c>
    </row>
    <row r="19" ht="27.75" customHeight="1" spans="1:6">
      <c r="A19" s="6">
        <v>17</v>
      </c>
      <c r="B19" s="7" t="s">
        <v>27</v>
      </c>
      <c r="C19" s="8" t="s">
        <v>29</v>
      </c>
      <c r="D19" s="8" t="str">
        <f>"202103210302"</f>
        <v>202103210302</v>
      </c>
      <c r="E19" s="9">
        <v>53.6</v>
      </c>
      <c r="F19" s="10" t="s">
        <v>9</v>
      </c>
    </row>
    <row r="20" ht="27.75" customHeight="1" spans="1:6">
      <c r="A20" s="6">
        <v>18</v>
      </c>
      <c r="B20" s="7" t="s">
        <v>27</v>
      </c>
      <c r="C20" s="8" t="s">
        <v>30</v>
      </c>
      <c r="D20" s="8" t="str">
        <f>"202103210229"</f>
        <v>202103210229</v>
      </c>
      <c r="E20" s="9">
        <v>50.7</v>
      </c>
      <c r="F20" s="10" t="s">
        <v>9</v>
      </c>
    </row>
    <row r="21" ht="27.75" customHeight="1" spans="1:6">
      <c r="A21" s="6">
        <v>19</v>
      </c>
      <c r="B21" s="7" t="s">
        <v>27</v>
      </c>
      <c r="C21" s="8" t="s">
        <v>31</v>
      </c>
      <c r="D21" s="8" t="str">
        <f>"202103210230"</f>
        <v>202103210230</v>
      </c>
      <c r="E21" s="9">
        <v>50.7</v>
      </c>
      <c r="F21" s="10" t="s">
        <v>9</v>
      </c>
    </row>
    <row r="22" ht="27.75" customHeight="1" spans="1:6">
      <c r="A22" s="6">
        <v>20</v>
      </c>
      <c r="B22" s="11" t="s">
        <v>27</v>
      </c>
      <c r="C22" s="10" t="s">
        <v>32</v>
      </c>
      <c r="D22" s="10" t="str">
        <f>"202103210228"</f>
        <v>202103210228</v>
      </c>
      <c r="E22" s="12">
        <v>0</v>
      </c>
      <c r="F22" s="10" t="s">
        <v>17</v>
      </c>
    </row>
    <row r="23" ht="27.75" customHeight="1" spans="1:6">
      <c r="A23" s="6">
        <v>21</v>
      </c>
      <c r="B23" s="11" t="s">
        <v>27</v>
      </c>
      <c r="C23" s="10" t="s">
        <v>33</v>
      </c>
      <c r="D23" s="10" t="str">
        <f>"202103210301"</f>
        <v>202103210301</v>
      </c>
      <c r="E23" s="12">
        <v>0</v>
      </c>
      <c r="F23" s="10" t="s">
        <v>17</v>
      </c>
    </row>
    <row r="24" ht="27.75" customHeight="1" spans="1:6">
      <c r="A24" s="6">
        <v>22</v>
      </c>
      <c r="B24" s="11" t="s">
        <v>27</v>
      </c>
      <c r="C24" s="10" t="s">
        <v>34</v>
      </c>
      <c r="D24" s="10" t="str">
        <f>"202103210304"</f>
        <v>202103210304</v>
      </c>
      <c r="E24" s="12">
        <v>0</v>
      </c>
      <c r="F24" s="10" t="s">
        <v>17</v>
      </c>
    </row>
    <row r="25" ht="27.75" customHeight="1" spans="1:6">
      <c r="A25" s="6">
        <v>23</v>
      </c>
      <c r="B25" s="11" t="s">
        <v>27</v>
      </c>
      <c r="C25" s="10" t="s">
        <v>35</v>
      </c>
      <c r="D25" s="10" t="str">
        <f>"202103210305"</f>
        <v>202103210305</v>
      </c>
      <c r="E25" s="12">
        <v>0</v>
      </c>
      <c r="F25" s="10" t="s">
        <v>17</v>
      </c>
    </row>
    <row r="26" ht="27.75" customHeight="1" spans="1:6">
      <c r="A26" s="6">
        <v>24</v>
      </c>
      <c r="B26" s="7" t="s">
        <v>36</v>
      </c>
      <c r="C26" s="8" t="s">
        <v>37</v>
      </c>
      <c r="D26" s="8" t="str">
        <f>"202103210307"</f>
        <v>202103210307</v>
      </c>
      <c r="E26" s="9">
        <v>64.6</v>
      </c>
      <c r="F26" s="10" t="s">
        <v>9</v>
      </c>
    </row>
    <row r="27" ht="27.75" customHeight="1" spans="1:6">
      <c r="A27" s="6">
        <v>25</v>
      </c>
      <c r="B27" s="7" t="s">
        <v>36</v>
      </c>
      <c r="C27" s="8" t="s">
        <v>38</v>
      </c>
      <c r="D27" s="8" t="str">
        <f>"202103210317"</f>
        <v>202103210317</v>
      </c>
      <c r="E27" s="9">
        <v>55.3</v>
      </c>
      <c r="F27" s="10" t="s">
        <v>9</v>
      </c>
    </row>
    <row r="28" ht="27.75" customHeight="1" spans="1:6">
      <c r="A28" s="6">
        <v>26</v>
      </c>
      <c r="B28" s="7" t="s">
        <v>36</v>
      </c>
      <c r="C28" s="8" t="s">
        <v>39</v>
      </c>
      <c r="D28" s="8" t="str">
        <f>"202103210310"</f>
        <v>202103210310</v>
      </c>
      <c r="E28" s="9">
        <v>51.2</v>
      </c>
      <c r="F28" s="10" t="s">
        <v>9</v>
      </c>
    </row>
    <row r="29" ht="27.75" customHeight="1" spans="1:6">
      <c r="A29" s="6">
        <v>27</v>
      </c>
      <c r="B29" s="11" t="s">
        <v>36</v>
      </c>
      <c r="C29" s="10" t="s">
        <v>40</v>
      </c>
      <c r="D29" s="10" t="str">
        <f>"202103210306"</f>
        <v>202103210306</v>
      </c>
      <c r="E29" s="12">
        <v>0</v>
      </c>
      <c r="F29" s="10" t="s">
        <v>17</v>
      </c>
    </row>
    <row r="30" ht="27.75" customHeight="1" spans="1:6">
      <c r="A30" s="6">
        <v>28</v>
      </c>
      <c r="B30" s="11" t="s">
        <v>36</v>
      </c>
      <c r="C30" s="10" t="s">
        <v>41</v>
      </c>
      <c r="D30" s="10" t="str">
        <f>"202103210308"</f>
        <v>202103210308</v>
      </c>
      <c r="E30" s="12">
        <v>0</v>
      </c>
      <c r="F30" s="10" t="s">
        <v>17</v>
      </c>
    </row>
    <row r="31" ht="27.75" customHeight="1" spans="1:6">
      <c r="A31" s="6">
        <v>29</v>
      </c>
      <c r="B31" s="11" t="s">
        <v>36</v>
      </c>
      <c r="C31" s="10" t="s">
        <v>42</v>
      </c>
      <c r="D31" s="10" t="str">
        <f>"202103210309"</f>
        <v>202103210309</v>
      </c>
      <c r="E31" s="12">
        <v>0</v>
      </c>
      <c r="F31" s="10" t="s">
        <v>17</v>
      </c>
    </row>
    <row r="32" ht="27.75" customHeight="1" spans="1:6">
      <c r="A32" s="6">
        <v>30</v>
      </c>
      <c r="B32" s="11" t="s">
        <v>36</v>
      </c>
      <c r="C32" s="10" t="s">
        <v>43</v>
      </c>
      <c r="D32" s="10" t="str">
        <f>"202103210311"</f>
        <v>202103210311</v>
      </c>
      <c r="E32" s="12">
        <v>0</v>
      </c>
      <c r="F32" s="10" t="s">
        <v>17</v>
      </c>
    </row>
    <row r="33" ht="27.75" customHeight="1" spans="1:6">
      <c r="A33" s="6">
        <v>31</v>
      </c>
      <c r="B33" s="11" t="s">
        <v>36</v>
      </c>
      <c r="C33" s="10" t="s">
        <v>44</v>
      </c>
      <c r="D33" s="10" t="str">
        <f>"202103210312"</f>
        <v>202103210312</v>
      </c>
      <c r="E33" s="12">
        <v>0</v>
      </c>
      <c r="F33" s="10" t="s">
        <v>17</v>
      </c>
    </row>
    <row r="34" ht="27.75" customHeight="1" spans="1:6">
      <c r="A34" s="6">
        <v>32</v>
      </c>
      <c r="B34" s="11" t="s">
        <v>36</v>
      </c>
      <c r="C34" s="10" t="s">
        <v>45</v>
      </c>
      <c r="D34" s="10" t="str">
        <f>"202103210313"</f>
        <v>202103210313</v>
      </c>
      <c r="E34" s="12">
        <v>0</v>
      </c>
      <c r="F34" s="10" t="s">
        <v>17</v>
      </c>
    </row>
    <row r="35" ht="27.75" customHeight="1" spans="1:6">
      <c r="A35" s="6">
        <v>33</v>
      </c>
      <c r="B35" s="11" t="s">
        <v>36</v>
      </c>
      <c r="C35" s="10" t="s">
        <v>46</v>
      </c>
      <c r="D35" s="10" t="str">
        <f>"202103210314"</f>
        <v>202103210314</v>
      </c>
      <c r="E35" s="12">
        <v>0</v>
      </c>
      <c r="F35" s="10" t="s">
        <v>17</v>
      </c>
    </row>
    <row r="36" ht="27.75" customHeight="1" spans="1:6">
      <c r="A36" s="6">
        <v>34</v>
      </c>
      <c r="B36" s="11" t="s">
        <v>36</v>
      </c>
      <c r="C36" s="10" t="s">
        <v>47</v>
      </c>
      <c r="D36" s="10" t="str">
        <f>"202103210315"</f>
        <v>202103210315</v>
      </c>
      <c r="E36" s="12">
        <v>0</v>
      </c>
      <c r="F36" s="10" t="s">
        <v>17</v>
      </c>
    </row>
    <row r="37" ht="27.75" customHeight="1" spans="1:6">
      <c r="A37" s="6">
        <v>35</v>
      </c>
      <c r="B37" s="11" t="s">
        <v>36</v>
      </c>
      <c r="C37" s="10" t="s">
        <v>48</v>
      </c>
      <c r="D37" s="10" t="str">
        <f>"202103210316"</f>
        <v>202103210316</v>
      </c>
      <c r="E37" s="12">
        <v>0</v>
      </c>
      <c r="F37" s="10" t="s">
        <v>17</v>
      </c>
    </row>
    <row r="38" ht="27.75" customHeight="1" spans="1:6">
      <c r="A38" s="6">
        <v>36</v>
      </c>
      <c r="B38" s="7" t="s">
        <v>49</v>
      </c>
      <c r="C38" s="8" t="s">
        <v>50</v>
      </c>
      <c r="D38" s="8" t="str">
        <f>"202103210329"</f>
        <v>202103210329</v>
      </c>
      <c r="E38" s="9">
        <v>65.4</v>
      </c>
      <c r="F38" s="10" t="s">
        <v>9</v>
      </c>
    </row>
    <row r="39" ht="27.75" customHeight="1" spans="1:6">
      <c r="A39" s="6">
        <v>37</v>
      </c>
      <c r="B39" s="7" t="s">
        <v>49</v>
      </c>
      <c r="C39" s="8" t="s">
        <v>51</v>
      </c>
      <c r="D39" s="8" t="str">
        <f>"202103210403"</f>
        <v>202103210403</v>
      </c>
      <c r="E39" s="9">
        <v>65.1</v>
      </c>
      <c r="F39" s="10" t="s">
        <v>9</v>
      </c>
    </row>
    <row r="40" ht="27.75" customHeight="1" spans="1:6">
      <c r="A40" s="6">
        <v>38</v>
      </c>
      <c r="B40" s="7" t="s">
        <v>49</v>
      </c>
      <c r="C40" s="8" t="s">
        <v>52</v>
      </c>
      <c r="D40" s="8" t="str">
        <f>"202103210326"</f>
        <v>202103210326</v>
      </c>
      <c r="E40" s="9">
        <v>64.3</v>
      </c>
      <c r="F40" s="10" t="s">
        <v>9</v>
      </c>
    </row>
    <row r="41" ht="27.75" customHeight="1" spans="1:6">
      <c r="A41" s="6">
        <v>39</v>
      </c>
      <c r="B41" s="7" t="s">
        <v>49</v>
      </c>
      <c r="C41" s="8" t="s">
        <v>53</v>
      </c>
      <c r="D41" s="8" t="str">
        <f>"202103210323"</f>
        <v>202103210323</v>
      </c>
      <c r="E41" s="9">
        <v>61.8</v>
      </c>
      <c r="F41" s="10" t="s">
        <v>9</v>
      </c>
    </row>
    <row r="42" ht="27.75" customHeight="1" spans="1:6">
      <c r="A42" s="6">
        <v>40</v>
      </c>
      <c r="B42" s="7" t="s">
        <v>49</v>
      </c>
      <c r="C42" s="8" t="s">
        <v>54</v>
      </c>
      <c r="D42" s="8" t="str">
        <f>"202103210402"</f>
        <v>202103210402</v>
      </c>
      <c r="E42" s="9">
        <v>58.8</v>
      </c>
      <c r="F42" s="10" t="s">
        <v>9</v>
      </c>
    </row>
    <row r="43" ht="27.75" customHeight="1" spans="1:6">
      <c r="A43" s="6">
        <v>41</v>
      </c>
      <c r="B43" s="7" t="s">
        <v>49</v>
      </c>
      <c r="C43" s="8" t="s">
        <v>55</v>
      </c>
      <c r="D43" s="8" t="str">
        <f>"202103210401"</f>
        <v>202103210401</v>
      </c>
      <c r="E43" s="9">
        <v>57</v>
      </c>
      <c r="F43" s="10" t="s">
        <v>9</v>
      </c>
    </row>
    <row r="44" ht="27.75" customHeight="1" spans="1:6">
      <c r="A44" s="6">
        <v>42</v>
      </c>
      <c r="B44" s="7" t="s">
        <v>49</v>
      </c>
      <c r="C44" s="8" t="s">
        <v>56</v>
      </c>
      <c r="D44" s="8" t="str">
        <f>"202103210325"</f>
        <v>202103210325</v>
      </c>
      <c r="E44" s="9">
        <v>56.5</v>
      </c>
      <c r="F44" s="10" t="s">
        <v>9</v>
      </c>
    </row>
    <row r="45" ht="27.75" customHeight="1" spans="1:6">
      <c r="A45" s="6">
        <v>43</v>
      </c>
      <c r="B45" s="7" t="s">
        <v>49</v>
      </c>
      <c r="C45" s="8" t="s">
        <v>57</v>
      </c>
      <c r="D45" s="8" t="str">
        <f>"202103210405"</f>
        <v>202103210405</v>
      </c>
      <c r="E45" s="9">
        <v>56.3</v>
      </c>
      <c r="F45" s="10" t="s">
        <v>9</v>
      </c>
    </row>
    <row r="46" ht="27.75" customHeight="1" spans="1:6">
      <c r="A46" s="6">
        <v>44</v>
      </c>
      <c r="B46" s="7" t="s">
        <v>49</v>
      </c>
      <c r="C46" s="8" t="s">
        <v>58</v>
      </c>
      <c r="D46" s="8" t="str">
        <f>"202103210318"</f>
        <v>202103210318</v>
      </c>
      <c r="E46" s="9">
        <v>54.8</v>
      </c>
      <c r="F46" s="10" t="s">
        <v>9</v>
      </c>
    </row>
    <row r="47" ht="27.75" customHeight="1" spans="1:6">
      <c r="A47" s="6">
        <v>45</v>
      </c>
      <c r="B47" s="7" t="s">
        <v>49</v>
      </c>
      <c r="C47" s="8" t="s">
        <v>59</v>
      </c>
      <c r="D47" s="8" t="str">
        <f>"202103210327"</f>
        <v>202103210327</v>
      </c>
      <c r="E47" s="9">
        <v>54.1</v>
      </c>
      <c r="F47" s="10" t="s">
        <v>9</v>
      </c>
    </row>
    <row r="48" ht="27.75" customHeight="1" spans="1:6">
      <c r="A48" s="6">
        <v>46</v>
      </c>
      <c r="B48" s="7" t="s">
        <v>49</v>
      </c>
      <c r="C48" s="8" t="s">
        <v>60</v>
      </c>
      <c r="D48" s="8" t="str">
        <f>"202103210328"</f>
        <v>202103210328</v>
      </c>
      <c r="E48" s="9">
        <v>53</v>
      </c>
      <c r="F48" s="10" t="s">
        <v>9</v>
      </c>
    </row>
    <row r="49" ht="27.75" customHeight="1" spans="1:6">
      <c r="A49" s="6">
        <v>47</v>
      </c>
      <c r="B49" s="7" t="s">
        <v>49</v>
      </c>
      <c r="C49" s="8" t="s">
        <v>61</v>
      </c>
      <c r="D49" s="8" t="str">
        <f>"202103210404"</f>
        <v>202103210404</v>
      </c>
      <c r="E49" s="9">
        <v>52.9</v>
      </c>
      <c r="F49" s="10" t="s">
        <v>9</v>
      </c>
    </row>
    <row r="50" ht="27.75" customHeight="1" spans="1:6">
      <c r="A50" s="6">
        <v>48</v>
      </c>
      <c r="B50" s="11" t="s">
        <v>49</v>
      </c>
      <c r="C50" s="10" t="s">
        <v>62</v>
      </c>
      <c r="D50" s="10" t="str">
        <f>"202103210319"</f>
        <v>202103210319</v>
      </c>
      <c r="E50" s="12">
        <v>0</v>
      </c>
      <c r="F50" s="10" t="s">
        <v>17</v>
      </c>
    </row>
    <row r="51" ht="27.75" customHeight="1" spans="1:6">
      <c r="A51" s="6">
        <v>49</v>
      </c>
      <c r="B51" s="11" t="s">
        <v>49</v>
      </c>
      <c r="C51" s="10" t="s">
        <v>63</v>
      </c>
      <c r="D51" s="10" t="str">
        <f>"202103210320"</f>
        <v>202103210320</v>
      </c>
      <c r="E51" s="12">
        <v>0</v>
      </c>
      <c r="F51" s="10" t="s">
        <v>17</v>
      </c>
    </row>
    <row r="52" ht="27.75" customHeight="1" spans="1:6">
      <c r="A52" s="6">
        <v>50</v>
      </c>
      <c r="B52" s="11" t="s">
        <v>49</v>
      </c>
      <c r="C52" s="10" t="s">
        <v>64</v>
      </c>
      <c r="D52" s="10" t="str">
        <f>"202103210321"</f>
        <v>202103210321</v>
      </c>
      <c r="E52" s="12">
        <v>0</v>
      </c>
      <c r="F52" s="10" t="s">
        <v>17</v>
      </c>
    </row>
    <row r="53" ht="27.75" customHeight="1" spans="1:6">
      <c r="A53" s="6">
        <v>51</v>
      </c>
      <c r="B53" s="11" t="s">
        <v>49</v>
      </c>
      <c r="C53" s="10" t="s">
        <v>65</v>
      </c>
      <c r="D53" s="10" t="str">
        <f>"202103210322"</f>
        <v>202103210322</v>
      </c>
      <c r="E53" s="12">
        <v>0</v>
      </c>
      <c r="F53" s="10" t="s">
        <v>17</v>
      </c>
    </row>
    <row r="54" ht="27.75" customHeight="1" spans="1:6">
      <c r="A54" s="6">
        <v>52</v>
      </c>
      <c r="B54" s="11" t="s">
        <v>49</v>
      </c>
      <c r="C54" s="10" t="s">
        <v>66</v>
      </c>
      <c r="D54" s="10" t="str">
        <f>"202103210324"</f>
        <v>202103210324</v>
      </c>
      <c r="E54" s="12">
        <v>0</v>
      </c>
      <c r="F54" s="10" t="s">
        <v>17</v>
      </c>
    </row>
    <row r="55" ht="27.75" customHeight="1" spans="1:6">
      <c r="A55" s="6">
        <v>53</v>
      </c>
      <c r="B55" s="11" t="s">
        <v>49</v>
      </c>
      <c r="C55" s="10" t="s">
        <v>67</v>
      </c>
      <c r="D55" s="10" t="str">
        <f>"202103210330"</f>
        <v>202103210330</v>
      </c>
      <c r="E55" s="12">
        <v>0</v>
      </c>
      <c r="F55" s="10" t="s">
        <v>17</v>
      </c>
    </row>
    <row r="56" ht="27.75" customHeight="1" spans="1:6">
      <c r="A56" s="6">
        <v>54</v>
      </c>
      <c r="B56" s="7" t="s">
        <v>68</v>
      </c>
      <c r="C56" s="8" t="s">
        <v>69</v>
      </c>
      <c r="D56" s="8" t="str">
        <f>"202103210420"</f>
        <v>202103210420</v>
      </c>
      <c r="E56" s="9">
        <v>66.6</v>
      </c>
      <c r="F56" s="10" t="s">
        <v>9</v>
      </c>
    </row>
    <row r="57" ht="27.75" customHeight="1" spans="1:6">
      <c r="A57" s="6">
        <v>55</v>
      </c>
      <c r="B57" s="7" t="s">
        <v>68</v>
      </c>
      <c r="C57" s="8" t="s">
        <v>70</v>
      </c>
      <c r="D57" s="8" t="str">
        <f>"202103210421"</f>
        <v>202103210421</v>
      </c>
      <c r="E57" s="9">
        <v>65.8</v>
      </c>
      <c r="F57" s="10" t="s">
        <v>9</v>
      </c>
    </row>
    <row r="58" ht="27.75" customHeight="1" spans="1:6">
      <c r="A58" s="6">
        <v>56</v>
      </c>
      <c r="B58" s="7" t="s">
        <v>68</v>
      </c>
      <c r="C58" s="8" t="s">
        <v>71</v>
      </c>
      <c r="D58" s="8" t="str">
        <f>"202103210427"</f>
        <v>202103210427</v>
      </c>
      <c r="E58" s="9">
        <v>62.2</v>
      </c>
      <c r="F58" s="10" t="s">
        <v>9</v>
      </c>
    </row>
    <row r="59" ht="27.75" customHeight="1" spans="1:6">
      <c r="A59" s="6">
        <v>57</v>
      </c>
      <c r="B59" s="7" t="s">
        <v>68</v>
      </c>
      <c r="C59" s="8" t="s">
        <v>72</v>
      </c>
      <c r="D59" s="8" t="str">
        <f>"202103210423"</f>
        <v>202103210423</v>
      </c>
      <c r="E59" s="9">
        <v>61.4</v>
      </c>
      <c r="F59" s="10" t="s">
        <v>9</v>
      </c>
    </row>
    <row r="60" ht="27.75" customHeight="1" spans="1:6">
      <c r="A60" s="6">
        <v>58</v>
      </c>
      <c r="B60" s="7" t="s">
        <v>68</v>
      </c>
      <c r="C60" s="8" t="s">
        <v>73</v>
      </c>
      <c r="D60" s="8" t="str">
        <f>"202103210409"</f>
        <v>202103210409</v>
      </c>
      <c r="E60" s="9">
        <v>60.6</v>
      </c>
      <c r="F60" s="10" t="s">
        <v>9</v>
      </c>
    </row>
    <row r="61" ht="27.75" customHeight="1" spans="1:6">
      <c r="A61" s="6">
        <v>59</v>
      </c>
      <c r="B61" s="7" t="s">
        <v>68</v>
      </c>
      <c r="C61" s="8" t="s">
        <v>74</v>
      </c>
      <c r="D61" s="8" t="str">
        <f>"202103210416"</f>
        <v>202103210416</v>
      </c>
      <c r="E61" s="9">
        <v>59.7</v>
      </c>
      <c r="F61" s="10" t="s">
        <v>9</v>
      </c>
    </row>
    <row r="62" ht="27.75" customHeight="1" spans="1:6">
      <c r="A62" s="6">
        <v>60</v>
      </c>
      <c r="B62" s="7" t="s">
        <v>68</v>
      </c>
      <c r="C62" s="8" t="s">
        <v>75</v>
      </c>
      <c r="D62" s="8" t="str">
        <f>"202103210426"</f>
        <v>202103210426</v>
      </c>
      <c r="E62" s="9">
        <v>59.2</v>
      </c>
      <c r="F62" s="10" t="s">
        <v>9</v>
      </c>
    </row>
    <row r="63" ht="27.75" customHeight="1" spans="1:6">
      <c r="A63" s="6">
        <v>61</v>
      </c>
      <c r="B63" s="7" t="s">
        <v>68</v>
      </c>
      <c r="C63" s="8" t="s">
        <v>76</v>
      </c>
      <c r="D63" s="8" t="str">
        <f>"202103210406"</f>
        <v>202103210406</v>
      </c>
      <c r="E63" s="9">
        <v>55.6</v>
      </c>
      <c r="F63" s="10" t="s">
        <v>9</v>
      </c>
    </row>
    <row r="64" ht="27.75" customHeight="1" spans="1:6">
      <c r="A64" s="6">
        <v>62</v>
      </c>
      <c r="B64" s="7" t="s">
        <v>68</v>
      </c>
      <c r="C64" s="8" t="s">
        <v>77</v>
      </c>
      <c r="D64" s="8" t="str">
        <f>"202103210422"</f>
        <v>202103210422</v>
      </c>
      <c r="E64" s="9">
        <v>55</v>
      </c>
      <c r="F64" s="10" t="s">
        <v>9</v>
      </c>
    </row>
    <row r="65" ht="27.75" customHeight="1" spans="1:6">
      <c r="A65" s="6">
        <v>63</v>
      </c>
      <c r="B65" s="7" t="s">
        <v>68</v>
      </c>
      <c r="C65" s="8" t="s">
        <v>78</v>
      </c>
      <c r="D65" s="8" t="str">
        <f>"202103210408"</f>
        <v>202103210408</v>
      </c>
      <c r="E65" s="9">
        <v>50.7</v>
      </c>
      <c r="F65" s="10" t="s">
        <v>9</v>
      </c>
    </row>
    <row r="66" ht="27.75" customHeight="1" spans="1:6">
      <c r="A66" s="6">
        <v>64</v>
      </c>
      <c r="B66" s="7" t="s">
        <v>68</v>
      </c>
      <c r="C66" s="8" t="s">
        <v>79</v>
      </c>
      <c r="D66" s="8" t="str">
        <f>"202103210419"</f>
        <v>202103210419</v>
      </c>
      <c r="E66" s="9">
        <v>48.7</v>
      </c>
      <c r="F66" s="10" t="s">
        <v>9</v>
      </c>
    </row>
    <row r="67" ht="27.75" customHeight="1" spans="1:6">
      <c r="A67" s="6">
        <v>65</v>
      </c>
      <c r="B67" s="11" t="s">
        <v>68</v>
      </c>
      <c r="C67" s="10" t="s">
        <v>80</v>
      </c>
      <c r="D67" s="10" t="str">
        <f>"202103210407"</f>
        <v>202103210407</v>
      </c>
      <c r="E67" s="12">
        <v>0</v>
      </c>
      <c r="F67" s="10" t="s">
        <v>17</v>
      </c>
    </row>
    <row r="68" ht="27.75" customHeight="1" spans="1:6">
      <c r="A68" s="6">
        <v>66</v>
      </c>
      <c r="B68" s="11" t="s">
        <v>68</v>
      </c>
      <c r="C68" s="10" t="s">
        <v>81</v>
      </c>
      <c r="D68" s="10" t="str">
        <f>"202103210410"</f>
        <v>202103210410</v>
      </c>
      <c r="E68" s="12">
        <v>0</v>
      </c>
      <c r="F68" s="10" t="s">
        <v>17</v>
      </c>
    </row>
    <row r="69" ht="27.75" customHeight="1" spans="1:6">
      <c r="A69" s="6">
        <v>67</v>
      </c>
      <c r="B69" s="11" t="s">
        <v>68</v>
      </c>
      <c r="C69" s="10" t="s">
        <v>82</v>
      </c>
      <c r="D69" s="10" t="str">
        <f>"202103210411"</f>
        <v>202103210411</v>
      </c>
      <c r="E69" s="12">
        <v>0</v>
      </c>
      <c r="F69" s="10" t="s">
        <v>17</v>
      </c>
    </row>
    <row r="70" ht="27.75" customHeight="1" spans="1:6">
      <c r="A70" s="6">
        <v>68</v>
      </c>
      <c r="B70" s="11" t="s">
        <v>68</v>
      </c>
      <c r="C70" s="10" t="s">
        <v>83</v>
      </c>
      <c r="D70" s="10" t="str">
        <f>"202103210412"</f>
        <v>202103210412</v>
      </c>
      <c r="E70" s="12">
        <v>0</v>
      </c>
      <c r="F70" s="10" t="s">
        <v>17</v>
      </c>
    </row>
    <row r="71" ht="27.75" customHeight="1" spans="1:6">
      <c r="A71" s="6">
        <v>69</v>
      </c>
      <c r="B71" s="11" t="s">
        <v>68</v>
      </c>
      <c r="C71" s="10" t="s">
        <v>84</v>
      </c>
      <c r="D71" s="10" t="str">
        <f>"202103210413"</f>
        <v>202103210413</v>
      </c>
      <c r="E71" s="12">
        <v>0</v>
      </c>
      <c r="F71" s="10" t="s">
        <v>17</v>
      </c>
    </row>
    <row r="72" ht="27.75" customHeight="1" spans="1:6">
      <c r="A72" s="6">
        <v>70</v>
      </c>
      <c r="B72" s="11" t="s">
        <v>68</v>
      </c>
      <c r="C72" s="10" t="s">
        <v>85</v>
      </c>
      <c r="D72" s="10" t="str">
        <f>"202103210414"</f>
        <v>202103210414</v>
      </c>
      <c r="E72" s="12">
        <v>0</v>
      </c>
      <c r="F72" s="10" t="s">
        <v>17</v>
      </c>
    </row>
    <row r="73" ht="27.75" customHeight="1" spans="1:6">
      <c r="A73" s="6">
        <v>71</v>
      </c>
      <c r="B73" s="11" t="s">
        <v>68</v>
      </c>
      <c r="C73" s="10" t="s">
        <v>86</v>
      </c>
      <c r="D73" s="10" t="str">
        <f>"202103210415"</f>
        <v>202103210415</v>
      </c>
      <c r="E73" s="12">
        <v>0</v>
      </c>
      <c r="F73" s="10" t="s">
        <v>17</v>
      </c>
    </row>
    <row r="74" ht="27.75" customHeight="1" spans="1:6">
      <c r="A74" s="6">
        <v>72</v>
      </c>
      <c r="B74" s="11" t="s">
        <v>68</v>
      </c>
      <c r="C74" s="10" t="s">
        <v>87</v>
      </c>
      <c r="D74" s="10" t="str">
        <f>"202103210417"</f>
        <v>202103210417</v>
      </c>
      <c r="E74" s="12">
        <v>0</v>
      </c>
      <c r="F74" s="10" t="s">
        <v>17</v>
      </c>
    </row>
    <row r="75" ht="27.75" customHeight="1" spans="1:6">
      <c r="A75" s="6">
        <v>73</v>
      </c>
      <c r="B75" s="11" t="s">
        <v>68</v>
      </c>
      <c r="C75" s="10" t="s">
        <v>88</v>
      </c>
      <c r="D75" s="10" t="str">
        <f>"202103210418"</f>
        <v>202103210418</v>
      </c>
      <c r="E75" s="12">
        <v>0</v>
      </c>
      <c r="F75" s="10" t="s">
        <v>17</v>
      </c>
    </row>
    <row r="76" ht="27.75" customHeight="1" spans="1:6">
      <c r="A76" s="6">
        <v>74</v>
      </c>
      <c r="B76" s="11" t="s">
        <v>68</v>
      </c>
      <c r="C76" s="10" t="s">
        <v>89</v>
      </c>
      <c r="D76" s="10" t="str">
        <f>"202103210424"</f>
        <v>202103210424</v>
      </c>
      <c r="E76" s="12">
        <v>0</v>
      </c>
      <c r="F76" s="10" t="s">
        <v>17</v>
      </c>
    </row>
    <row r="77" ht="27.75" customHeight="1" spans="1:6">
      <c r="A77" s="6">
        <v>75</v>
      </c>
      <c r="B77" s="11" t="s">
        <v>68</v>
      </c>
      <c r="C77" s="10" t="s">
        <v>90</v>
      </c>
      <c r="D77" s="10" t="str">
        <f>"202103210425"</f>
        <v>202103210425</v>
      </c>
      <c r="E77" s="12">
        <v>0</v>
      </c>
      <c r="F77" s="10" t="s">
        <v>17</v>
      </c>
    </row>
    <row r="78" ht="27.75" customHeight="1" spans="1:6">
      <c r="A78" s="6">
        <v>76</v>
      </c>
      <c r="B78" s="7" t="s">
        <v>91</v>
      </c>
      <c r="C78" s="8" t="s">
        <v>92</v>
      </c>
      <c r="D78" s="8" t="str">
        <f>"202103210521"</f>
        <v>202103210521</v>
      </c>
      <c r="E78" s="9">
        <v>65.8</v>
      </c>
      <c r="F78" s="10" t="s">
        <v>9</v>
      </c>
    </row>
    <row r="79" ht="27.75" customHeight="1" spans="1:6">
      <c r="A79" s="6">
        <v>77</v>
      </c>
      <c r="B79" s="7" t="s">
        <v>91</v>
      </c>
      <c r="C79" s="8" t="s">
        <v>93</v>
      </c>
      <c r="D79" s="8" t="str">
        <f>"202103210609"</f>
        <v>202103210609</v>
      </c>
      <c r="E79" s="9">
        <v>65.2</v>
      </c>
      <c r="F79" s="10" t="s">
        <v>9</v>
      </c>
    </row>
    <row r="80" ht="27.75" customHeight="1" spans="1:6">
      <c r="A80" s="6">
        <v>78</v>
      </c>
      <c r="B80" s="7" t="s">
        <v>91</v>
      </c>
      <c r="C80" s="8" t="s">
        <v>94</v>
      </c>
      <c r="D80" s="8" t="str">
        <f>"202103210524"</f>
        <v>202103210524</v>
      </c>
      <c r="E80" s="9">
        <v>64.8</v>
      </c>
      <c r="F80" s="10" t="s">
        <v>9</v>
      </c>
    </row>
    <row r="81" ht="27.75" customHeight="1" spans="1:6">
      <c r="A81" s="6">
        <v>79</v>
      </c>
      <c r="B81" s="7" t="s">
        <v>91</v>
      </c>
      <c r="C81" s="8" t="s">
        <v>95</v>
      </c>
      <c r="D81" s="8" t="str">
        <f>"202103210504"</f>
        <v>202103210504</v>
      </c>
      <c r="E81" s="9">
        <v>62.1</v>
      </c>
      <c r="F81" s="10" t="s">
        <v>9</v>
      </c>
    </row>
    <row r="82" ht="27.75" customHeight="1" spans="1:6">
      <c r="A82" s="6">
        <v>80</v>
      </c>
      <c r="B82" s="7" t="s">
        <v>91</v>
      </c>
      <c r="C82" s="8" t="s">
        <v>96</v>
      </c>
      <c r="D82" s="8" t="str">
        <f>"202103210522"</f>
        <v>202103210522</v>
      </c>
      <c r="E82" s="9">
        <v>61.9</v>
      </c>
      <c r="F82" s="10" t="s">
        <v>9</v>
      </c>
    </row>
    <row r="83" ht="27.75" customHeight="1" spans="1:6">
      <c r="A83" s="6">
        <v>81</v>
      </c>
      <c r="B83" s="7" t="s">
        <v>91</v>
      </c>
      <c r="C83" s="8" t="s">
        <v>97</v>
      </c>
      <c r="D83" s="8" t="str">
        <f>"202103210515"</f>
        <v>202103210515</v>
      </c>
      <c r="E83" s="9">
        <v>61.1</v>
      </c>
      <c r="F83" s="10" t="s">
        <v>9</v>
      </c>
    </row>
    <row r="84" ht="27.75" customHeight="1" spans="1:6">
      <c r="A84" s="6">
        <v>82</v>
      </c>
      <c r="B84" s="7" t="s">
        <v>91</v>
      </c>
      <c r="C84" s="8" t="s">
        <v>98</v>
      </c>
      <c r="D84" s="8" t="str">
        <f>"202103210512"</f>
        <v>202103210512</v>
      </c>
      <c r="E84" s="9">
        <v>60.6</v>
      </c>
      <c r="F84" s="10" t="s">
        <v>9</v>
      </c>
    </row>
    <row r="85" ht="27.75" customHeight="1" spans="1:6">
      <c r="A85" s="6">
        <v>83</v>
      </c>
      <c r="B85" s="7" t="s">
        <v>91</v>
      </c>
      <c r="C85" s="8" t="s">
        <v>99</v>
      </c>
      <c r="D85" s="8" t="str">
        <f>"202103210514"</f>
        <v>202103210514</v>
      </c>
      <c r="E85" s="9">
        <v>58.8</v>
      </c>
      <c r="F85" s="10" t="s">
        <v>9</v>
      </c>
    </row>
    <row r="86" ht="27.75" customHeight="1" spans="1:6">
      <c r="A86" s="6">
        <v>84</v>
      </c>
      <c r="B86" s="7" t="s">
        <v>91</v>
      </c>
      <c r="C86" s="8" t="s">
        <v>100</v>
      </c>
      <c r="D86" s="8" t="str">
        <f>"202103210429"</f>
        <v>202103210429</v>
      </c>
      <c r="E86" s="9">
        <v>58.6</v>
      </c>
      <c r="F86" s="10" t="s">
        <v>9</v>
      </c>
    </row>
    <row r="87" ht="27.75" customHeight="1" spans="1:6">
      <c r="A87" s="6">
        <v>85</v>
      </c>
      <c r="B87" s="7" t="s">
        <v>91</v>
      </c>
      <c r="C87" s="8" t="s">
        <v>101</v>
      </c>
      <c r="D87" s="8" t="str">
        <f>"202103210430"</f>
        <v>202103210430</v>
      </c>
      <c r="E87" s="9">
        <v>57.6</v>
      </c>
      <c r="F87" s="10" t="s">
        <v>9</v>
      </c>
    </row>
    <row r="88" ht="27.75" customHeight="1" spans="1:6">
      <c r="A88" s="6">
        <v>86</v>
      </c>
      <c r="B88" s="7" t="s">
        <v>91</v>
      </c>
      <c r="C88" s="8" t="s">
        <v>102</v>
      </c>
      <c r="D88" s="8" t="str">
        <f>"202103210502"</f>
        <v>202103210502</v>
      </c>
      <c r="E88" s="9">
        <v>57.1</v>
      </c>
      <c r="F88" s="10" t="s">
        <v>9</v>
      </c>
    </row>
    <row r="89" ht="27.75" customHeight="1" spans="1:6">
      <c r="A89" s="6">
        <v>87</v>
      </c>
      <c r="B89" s="7" t="s">
        <v>91</v>
      </c>
      <c r="C89" s="8" t="s">
        <v>103</v>
      </c>
      <c r="D89" s="8" t="str">
        <f>"202103210516"</f>
        <v>202103210516</v>
      </c>
      <c r="E89" s="9">
        <v>56.6</v>
      </c>
      <c r="F89" s="10" t="s">
        <v>9</v>
      </c>
    </row>
    <row r="90" ht="27.75" customHeight="1" spans="1:6">
      <c r="A90" s="6">
        <v>88</v>
      </c>
      <c r="B90" s="7" t="s">
        <v>91</v>
      </c>
      <c r="C90" s="8" t="s">
        <v>104</v>
      </c>
      <c r="D90" s="8" t="str">
        <f>"202103210518"</f>
        <v>202103210518</v>
      </c>
      <c r="E90" s="9">
        <v>56.1</v>
      </c>
      <c r="F90" s="10" t="s">
        <v>9</v>
      </c>
    </row>
    <row r="91" ht="27.75" customHeight="1" spans="1:6">
      <c r="A91" s="6">
        <v>89</v>
      </c>
      <c r="B91" s="7" t="s">
        <v>91</v>
      </c>
      <c r="C91" s="8" t="s">
        <v>105</v>
      </c>
      <c r="D91" s="8" t="str">
        <f>"202103210510"</f>
        <v>202103210510</v>
      </c>
      <c r="E91" s="9">
        <v>54.8</v>
      </c>
      <c r="F91" s="10" t="s">
        <v>9</v>
      </c>
    </row>
    <row r="92" ht="27.75" customHeight="1" spans="1:6">
      <c r="A92" s="6">
        <v>90</v>
      </c>
      <c r="B92" s="7" t="s">
        <v>91</v>
      </c>
      <c r="C92" s="8" t="s">
        <v>106</v>
      </c>
      <c r="D92" s="8" t="str">
        <f>"202103210508"</f>
        <v>202103210508</v>
      </c>
      <c r="E92" s="9">
        <v>53.9</v>
      </c>
      <c r="F92" s="10" t="s">
        <v>9</v>
      </c>
    </row>
    <row r="93" ht="27.75" customHeight="1" spans="1:6">
      <c r="A93" s="6">
        <v>91</v>
      </c>
      <c r="B93" s="7" t="s">
        <v>91</v>
      </c>
      <c r="C93" s="8" t="s">
        <v>107</v>
      </c>
      <c r="D93" s="8" t="str">
        <f>"202103210511"</f>
        <v>202103210511</v>
      </c>
      <c r="E93" s="9">
        <v>53.7</v>
      </c>
      <c r="F93" s="10" t="s">
        <v>9</v>
      </c>
    </row>
    <row r="94" ht="27.75" customHeight="1" spans="1:6">
      <c r="A94" s="6">
        <v>92</v>
      </c>
      <c r="B94" s="7" t="s">
        <v>91</v>
      </c>
      <c r="C94" s="8" t="s">
        <v>108</v>
      </c>
      <c r="D94" s="8" t="str">
        <f>"202103210507"</f>
        <v>202103210507</v>
      </c>
      <c r="E94" s="9">
        <v>53.4</v>
      </c>
      <c r="F94" s="10" t="s">
        <v>9</v>
      </c>
    </row>
    <row r="95" ht="27.75" customHeight="1" spans="1:6">
      <c r="A95" s="6">
        <v>93</v>
      </c>
      <c r="B95" s="7" t="s">
        <v>91</v>
      </c>
      <c r="C95" s="8" t="s">
        <v>109</v>
      </c>
      <c r="D95" s="8" t="str">
        <f>"202103210528"</f>
        <v>202103210528</v>
      </c>
      <c r="E95" s="9">
        <v>53.2</v>
      </c>
      <c r="F95" s="10" t="s">
        <v>9</v>
      </c>
    </row>
    <row r="96" ht="27.75" customHeight="1" spans="1:6">
      <c r="A96" s="6">
        <v>94</v>
      </c>
      <c r="B96" s="7" t="s">
        <v>91</v>
      </c>
      <c r="C96" s="8" t="s">
        <v>110</v>
      </c>
      <c r="D96" s="8" t="str">
        <f>"202103210501"</f>
        <v>202103210501</v>
      </c>
      <c r="E96" s="9">
        <v>53.1</v>
      </c>
      <c r="F96" s="10" t="s">
        <v>9</v>
      </c>
    </row>
    <row r="97" ht="27.75" customHeight="1" spans="1:6">
      <c r="A97" s="6">
        <v>95</v>
      </c>
      <c r="B97" s="7" t="s">
        <v>91</v>
      </c>
      <c r="C97" s="8" t="s">
        <v>111</v>
      </c>
      <c r="D97" s="8" t="str">
        <f>"202103210529"</f>
        <v>202103210529</v>
      </c>
      <c r="E97" s="9">
        <v>52.6</v>
      </c>
      <c r="F97" s="10" t="s">
        <v>9</v>
      </c>
    </row>
    <row r="98" ht="27.75" customHeight="1" spans="1:6">
      <c r="A98" s="6">
        <v>96</v>
      </c>
      <c r="B98" s="7" t="s">
        <v>91</v>
      </c>
      <c r="C98" s="8" t="s">
        <v>112</v>
      </c>
      <c r="D98" s="8" t="str">
        <f>"202103210607"</f>
        <v>202103210607</v>
      </c>
      <c r="E98" s="9">
        <v>52</v>
      </c>
      <c r="F98" s="10" t="s">
        <v>9</v>
      </c>
    </row>
    <row r="99" ht="27.75" customHeight="1" spans="1:6">
      <c r="A99" s="6">
        <v>97</v>
      </c>
      <c r="B99" s="7" t="s">
        <v>91</v>
      </c>
      <c r="C99" s="8" t="s">
        <v>113</v>
      </c>
      <c r="D99" s="8" t="str">
        <f>"202103210525"</f>
        <v>202103210525</v>
      </c>
      <c r="E99" s="9">
        <v>51.3</v>
      </c>
      <c r="F99" s="10" t="s">
        <v>9</v>
      </c>
    </row>
    <row r="100" ht="27.75" customHeight="1" spans="1:6">
      <c r="A100" s="6">
        <v>98</v>
      </c>
      <c r="B100" s="7" t="s">
        <v>91</v>
      </c>
      <c r="C100" s="8" t="s">
        <v>114</v>
      </c>
      <c r="D100" s="8" t="str">
        <f>"202103210608"</f>
        <v>202103210608</v>
      </c>
      <c r="E100" s="9">
        <v>49.3</v>
      </c>
      <c r="F100" s="10" t="s">
        <v>9</v>
      </c>
    </row>
    <row r="101" ht="27.75" customHeight="1" spans="1:6">
      <c r="A101" s="6">
        <v>99</v>
      </c>
      <c r="B101" s="7" t="s">
        <v>91</v>
      </c>
      <c r="C101" s="8" t="s">
        <v>115</v>
      </c>
      <c r="D101" s="8" t="str">
        <f>"202103210604"</f>
        <v>202103210604</v>
      </c>
      <c r="E101" s="9">
        <v>47.9</v>
      </c>
      <c r="F101" s="10" t="s">
        <v>9</v>
      </c>
    </row>
    <row r="102" ht="27.75" customHeight="1" spans="1:6">
      <c r="A102" s="6">
        <v>100</v>
      </c>
      <c r="B102" s="7" t="s">
        <v>91</v>
      </c>
      <c r="C102" s="8" t="s">
        <v>116</v>
      </c>
      <c r="D102" s="8" t="str">
        <f>"202103210601"</f>
        <v>202103210601</v>
      </c>
      <c r="E102" s="9">
        <v>47.2</v>
      </c>
      <c r="F102" s="10" t="s">
        <v>9</v>
      </c>
    </row>
    <row r="103" ht="27.75" customHeight="1" spans="1:6">
      <c r="A103" s="6">
        <v>101</v>
      </c>
      <c r="B103" s="7" t="s">
        <v>91</v>
      </c>
      <c r="C103" s="8" t="s">
        <v>117</v>
      </c>
      <c r="D103" s="8" t="str">
        <f>"202103210605"</f>
        <v>202103210605</v>
      </c>
      <c r="E103" s="9">
        <v>45.7</v>
      </c>
      <c r="F103" s="10" t="s">
        <v>9</v>
      </c>
    </row>
    <row r="104" ht="27.75" customHeight="1" spans="1:6">
      <c r="A104" s="6">
        <v>102</v>
      </c>
      <c r="B104" s="7" t="s">
        <v>91</v>
      </c>
      <c r="C104" s="8" t="s">
        <v>118</v>
      </c>
      <c r="D104" s="8" t="str">
        <f>"202103210606"</f>
        <v>202103210606</v>
      </c>
      <c r="E104" s="9">
        <v>45.1</v>
      </c>
      <c r="F104" s="10" t="s">
        <v>9</v>
      </c>
    </row>
    <row r="105" ht="27.75" customHeight="1" spans="1:6">
      <c r="A105" s="6">
        <v>103</v>
      </c>
      <c r="B105" s="7" t="s">
        <v>91</v>
      </c>
      <c r="C105" s="8" t="s">
        <v>119</v>
      </c>
      <c r="D105" s="8" t="str">
        <f>"202103210614"</f>
        <v>202103210614</v>
      </c>
      <c r="E105" s="9">
        <v>43.8</v>
      </c>
      <c r="F105" s="10" t="s">
        <v>9</v>
      </c>
    </row>
    <row r="106" ht="27.75" customHeight="1" spans="1:6">
      <c r="A106" s="6">
        <v>104</v>
      </c>
      <c r="B106" s="11" t="s">
        <v>91</v>
      </c>
      <c r="C106" s="10" t="s">
        <v>120</v>
      </c>
      <c r="D106" s="10" t="str">
        <f>"202103210428"</f>
        <v>202103210428</v>
      </c>
      <c r="E106" s="12">
        <v>0</v>
      </c>
      <c r="F106" s="10" t="s">
        <v>17</v>
      </c>
    </row>
    <row r="107" ht="27.75" customHeight="1" spans="1:6">
      <c r="A107" s="6">
        <v>105</v>
      </c>
      <c r="B107" s="11" t="s">
        <v>91</v>
      </c>
      <c r="C107" s="10" t="s">
        <v>121</v>
      </c>
      <c r="D107" s="10" t="str">
        <f>"202103210503"</f>
        <v>202103210503</v>
      </c>
      <c r="E107" s="12">
        <v>0</v>
      </c>
      <c r="F107" s="10" t="s">
        <v>17</v>
      </c>
    </row>
    <row r="108" ht="27.75" customHeight="1" spans="1:6">
      <c r="A108" s="6">
        <v>106</v>
      </c>
      <c r="B108" s="11" t="s">
        <v>91</v>
      </c>
      <c r="C108" s="10" t="s">
        <v>122</v>
      </c>
      <c r="D108" s="10" t="str">
        <f>"202103210505"</f>
        <v>202103210505</v>
      </c>
      <c r="E108" s="12">
        <v>0</v>
      </c>
      <c r="F108" s="10" t="s">
        <v>17</v>
      </c>
    </row>
    <row r="109" ht="27.75" customHeight="1" spans="1:6">
      <c r="A109" s="6">
        <v>107</v>
      </c>
      <c r="B109" s="11" t="s">
        <v>91</v>
      </c>
      <c r="C109" s="10" t="s">
        <v>123</v>
      </c>
      <c r="D109" s="10" t="str">
        <f>"202103210506"</f>
        <v>202103210506</v>
      </c>
      <c r="E109" s="12">
        <v>0</v>
      </c>
      <c r="F109" s="10" t="s">
        <v>17</v>
      </c>
    </row>
    <row r="110" ht="27.75" customHeight="1" spans="1:6">
      <c r="A110" s="6">
        <v>108</v>
      </c>
      <c r="B110" s="11" t="s">
        <v>91</v>
      </c>
      <c r="C110" s="10" t="s">
        <v>124</v>
      </c>
      <c r="D110" s="10" t="str">
        <f>"202103210509"</f>
        <v>202103210509</v>
      </c>
      <c r="E110" s="12">
        <v>0</v>
      </c>
      <c r="F110" s="10" t="s">
        <v>17</v>
      </c>
    </row>
    <row r="111" ht="27.75" customHeight="1" spans="1:6">
      <c r="A111" s="6">
        <v>109</v>
      </c>
      <c r="B111" s="11" t="s">
        <v>91</v>
      </c>
      <c r="C111" s="10" t="s">
        <v>125</v>
      </c>
      <c r="D111" s="10" t="str">
        <f>"202103210513"</f>
        <v>202103210513</v>
      </c>
      <c r="E111" s="12">
        <v>0</v>
      </c>
      <c r="F111" s="10" t="s">
        <v>17</v>
      </c>
    </row>
    <row r="112" ht="27.75" customHeight="1" spans="1:6">
      <c r="A112" s="6">
        <v>110</v>
      </c>
      <c r="B112" s="11" t="s">
        <v>91</v>
      </c>
      <c r="C112" s="10" t="s">
        <v>126</v>
      </c>
      <c r="D112" s="10" t="str">
        <f>"202103210517"</f>
        <v>202103210517</v>
      </c>
      <c r="E112" s="12">
        <v>0</v>
      </c>
      <c r="F112" s="10" t="s">
        <v>17</v>
      </c>
    </row>
    <row r="113" ht="27.75" customHeight="1" spans="1:6">
      <c r="A113" s="6">
        <v>111</v>
      </c>
      <c r="B113" s="11" t="s">
        <v>91</v>
      </c>
      <c r="C113" s="10" t="s">
        <v>127</v>
      </c>
      <c r="D113" s="10" t="str">
        <f>"202103210519"</f>
        <v>202103210519</v>
      </c>
      <c r="E113" s="12">
        <v>0</v>
      </c>
      <c r="F113" s="10" t="s">
        <v>17</v>
      </c>
    </row>
    <row r="114" ht="27.75" customHeight="1" spans="1:6">
      <c r="A114" s="6">
        <v>112</v>
      </c>
      <c r="B114" s="11" t="s">
        <v>91</v>
      </c>
      <c r="C114" s="10" t="s">
        <v>128</v>
      </c>
      <c r="D114" s="10" t="str">
        <f>"202103210520"</f>
        <v>202103210520</v>
      </c>
      <c r="E114" s="12">
        <v>0</v>
      </c>
      <c r="F114" s="10" t="s">
        <v>17</v>
      </c>
    </row>
    <row r="115" ht="27.75" customHeight="1" spans="1:6">
      <c r="A115" s="6">
        <v>113</v>
      </c>
      <c r="B115" s="11" t="s">
        <v>91</v>
      </c>
      <c r="C115" s="10" t="s">
        <v>129</v>
      </c>
      <c r="D115" s="10" t="str">
        <f>"202103210523"</f>
        <v>202103210523</v>
      </c>
      <c r="E115" s="12">
        <v>0</v>
      </c>
      <c r="F115" s="10" t="s">
        <v>17</v>
      </c>
    </row>
    <row r="116" ht="27.75" customHeight="1" spans="1:6">
      <c r="A116" s="6">
        <v>114</v>
      </c>
      <c r="B116" s="11" t="s">
        <v>91</v>
      </c>
      <c r="C116" s="10" t="s">
        <v>130</v>
      </c>
      <c r="D116" s="10" t="str">
        <f>"202103210526"</f>
        <v>202103210526</v>
      </c>
      <c r="E116" s="12">
        <v>0</v>
      </c>
      <c r="F116" s="10" t="s">
        <v>17</v>
      </c>
    </row>
    <row r="117" ht="27.75" customHeight="1" spans="1:6">
      <c r="A117" s="6">
        <v>115</v>
      </c>
      <c r="B117" s="11" t="s">
        <v>91</v>
      </c>
      <c r="C117" s="10" t="s">
        <v>131</v>
      </c>
      <c r="D117" s="10" t="str">
        <f>"202103210527"</f>
        <v>202103210527</v>
      </c>
      <c r="E117" s="12">
        <v>0</v>
      </c>
      <c r="F117" s="10" t="s">
        <v>17</v>
      </c>
    </row>
    <row r="118" ht="27.75" customHeight="1" spans="1:6">
      <c r="A118" s="6">
        <v>116</v>
      </c>
      <c r="B118" s="11" t="s">
        <v>91</v>
      </c>
      <c r="C118" s="10" t="s">
        <v>132</v>
      </c>
      <c r="D118" s="10" t="str">
        <f>"202103210530"</f>
        <v>202103210530</v>
      </c>
      <c r="E118" s="12">
        <v>0</v>
      </c>
      <c r="F118" s="10" t="s">
        <v>17</v>
      </c>
    </row>
    <row r="119" ht="27.75" customHeight="1" spans="1:6">
      <c r="A119" s="6">
        <v>117</v>
      </c>
      <c r="B119" s="11" t="s">
        <v>91</v>
      </c>
      <c r="C119" s="10" t="s">
        <v>133</v>
      </c>
      <c r="D119" s="10" t="str">
        <f>"202103210602"</f>
        <v>202103210602</v>
      </c>
      <c r="E119" s="12">
        <v>0</v>
      </c>
      <c r="F119" s="10" t="s">
        <v>17</v>
      </c>
    </row>
    <row r="120" ht="27.75" customHeight="1" spans="1:6">
      <c r="A120" s="6">
        <v>118</v>
      </c>
      <c r="B120" s="11" t="s">
        <v>91</v>
      </c>
      <c r="C120" s="10" t="s">
        <v>134</v>
      </c>
      <c r="D120" s="10" t="str">
        <f>"202103210603"</f>
        <v>202103210603</v>
      </c>
      <c r="E120" s="12">
        <v>0</v>
      </c>
      <c r="F120" s="10" t="s">
        <v>17</v>
      </c>
    </row>
    <row r="121" ht="27.75" customHeight="1" spans="1:6">
      <c r="A121" s="6">
        <v>119</v>
      </c>
      <c r="B121" s="11" t="s">
        <v>91</v>
      </c>
      <c r="C121" s="10" t="s">
        <v>135</v>
      </c>
      <c r="D121" s="10" t="str">
        <f>"202103210610"</f>
        <v>202103210610</v>
      </c>
      <c r="E121" s="12">
        <v>0</v>
      </c>
      <c r="F121" s="10" t="s">
        <v>17</v>
      </c>
    </row>
    <row r="122" ht="27.75" customHeight="1" spans="1:6">
      <c r="A122" s="6">
        <v>120</v>
      </c>
      <c r="B122" s="11" t="s">
        <v>91</v>
      </c>
      <c r="C122" s="10" t="s">
        <v>136</v>
      </c>
      <c r="D122" s="10" t="str">
        <f>"202103210611"</f>
        <v>202103210611</v>
      </c>
      <c r="E122" s="12">
        <v>0</v>
      </c>
      <c r="F122" s="10" t="s">
        <v>17</v>
      </c>
    </row>
    <row r="123" ht="27.75" customHeight="1" spans="1:6">
      <c r="A123" s="6">
        <v>121</v>
      </c>
      <c r="B123" s="11" t="s">
        <v>91</v>
      </c>
      <c r="C123" s="10" t="s">
        <v>137</v>
      </c>
      <c r="D123" s="10" t="str">
        <f>"202103210612"</f>
        <v>202103210612</v>
      </c>
      <c r="E123" s="12">
        <v>0</v>
      </c>
      <c r="F123" s="10" t="s">
        <v>17</v>
      </c>
    </row>
    <row r="124" ht="27.75" customHeight="1" spans="1:6">
      <c r="A124" s="6">
        <v>122</v>
      </c>
      <c r="B124" s="11" t="s">
        <v>91</v>
      </c>
      <c r="C124" s="10" t="s">
        <v>138</v>
      </c>
      <c r="D124" s="10" t="str">
        <f>"202103210613"</f>
        <v>202103210613</v>
      </c>
      <c r="E124" s="12">
        <v>0</v>
      </c>
      <c r="F124" s="10" t="s">
        <v>17</v>
      </c>
    </row>
    <row r="125" ht="27.75" customHeight="1" spans="1:6">
      <c r="A125" s="6">
        <v>123</v>
      </c>
      <c r="B125" s="7" t="s">
        <v>139</v>
      </c>
      <c r="C125" s="8" t="s">
        <v>140</v>
      </c>
      <c r="D125" s="8" t="str">
        <f>"202103210618"</f>
        <v>202103210618</v>
      </c>
      <c r="E125" s="9">
        <v>53.3</v>
      </c>
      <c r="F125" s="10" t="s">
        <v>9</v>
      </c>
    </row>
    <row r="126" ht="27.75" customHeight="1" spans="1:6">
      <c r="A126" s="6">
        <v>124</v>
      </c>
      <c r="B126" s="7" t="s">
        <v>139</v>
      </c>
      <c r="C126" s="8" t="s">
        <v>141</v>
      </c>
      <c r="D126" s="8" t="str">
        <f>"202103210617"</f>
        <v>202103210617</v>
      </c>
      <c r="E126" s="9">
        <v>50.7</v>
      </c>
      <c r="F126" s="10" t="s">
        <v>9</v>
      </c>
    </row>
    <row r="127" ht="27.75" customHeight="1" spans="1:6">
      <c r="A127" s="6">
        <v>125</v>
      </c>
      <c r="B127" s="7" t="s">
        <v>139</v>
      </c>
      <c r="C127" s="8" t="s">
        <v>142</v>
      </c>
      <c r="D127" s="8" t="str">
        <f>"202103210615"</f>
        <v>202103210615</v>
      </c>
      <c r="E127" s="9">
        <v>45.8</v>
      </c>
      <c r="F127" s="10" t="s">
        <v>9</v>
      </c>
    </row>
    <row r="128" ht="27.75" customHeight="1" spans="1:6">
      <c r="A128" s="6">
        <v>126</v>
      </c>
      <c r="B128" s="11" t="s">
        <v>139</v>
      </c>
      <c r="C128" s="10" t="s">
        <v>143</v>
      </c>
      <c r="D128" s="10" t="str">
        <f>"202103210616"</f>
        <v>202103210616</v>
      </c>
      <c r="E128" s="12">
        <v>0</v>
      </c>
      <c r="F128" s="10" t="s">
        <v>17</v>
      </c>
    </row>
    <row r="129" ht="27.75" customHeight="1" spans="1:6">
      <c r="A129" s="6">
        <v>127</v>
      </c>
      <c r="B129" s="11" t="s">
        <v>139</v>
      </c>
      <c r="C129" s="10" t="s">
        <v>144</v>
      </c>
      <c r="D129" s="10" t="str">
        <f>"202103210619"</f>
        <v>202103210619</v>
      </c>
      <c r="E129" s="12">
        <v>0</v>
      </c>
      <c r="F129" s="10" t="s">
        <v>17</v>
      </c>
    </row>
  </sheetData>
  <sheetProtection selectLockedCells="1" selectUnlockedCells="1"/>
  <autoFilter ref="A2:E129">
    <sortState ref="A2:E129">
      <sortCondition ref="E2" descending="1"/>
    </sortState>
    <extLst/>
  </autoFilter>
  <mergeCells count="1">
    <mergeCell ref="A1:F1"/>
  </mergeCells>
  <printOptions horizontalCentered="1"/>
  <pageMargins left="0.708661417322835" right="0.708661417322835" top="0.590551181102362" bottom="0.59055118110236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wlp</cp:lastModifiedBy>
  <dcterms:created xsi:type="dcterms:W3CDTF">2006-09-16T00:00:00Z</dcterms:created>
  <dcterms:modified xsi:type="dcterms:W3CDTF">2021-03-25T09:08:50Z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